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Михаил\Downloads\"/>
    </mc:Choice>
  </mc:AlternateContent>
  <xr:revisionPtr revIDLastSave="0" documentId="13_ncr:1_{5F26BD7D-44A3-40FF-B9B7-F2FDAE84FDA0}" xr6:coauthVersionLast="47" xr6:coauthVersionMax="47" xr10:uidLastSave="{00000000-0000-0000-0000-000000000000}"/>
  <bookViews>
    <workbookView xWindow="9705" yWindow="2130" windowWidth="28800" windowHeight="18855" tabRatio="700" xr2:uid="{00000000-000D-0000-FFFF-FFFF00000000}"/>
  </bookViews>
  <sheets>
    <sheet name="Переносные и стационарные" sheetId="23" r:id="rId1"/>
    <sheet name="Дополнительная комплектация" sheetId="24" r:id="rId2"/>
    <sheet name="Модели снятые с производства" sheetId="25" r:id="rId3"/>
  </sheets>
  <definedNames>
    <definedName name="Print_Area" localSheetId="1">'Дополнительная комплектация'!$A$1:$I$38</definedName>
    <definedName name="Print_Area" localSheetId="2">'Модели снятые с производства'!$A$2:$L$24</definedName>
    <definedName name="Print_Area" localSheetId="0">'Переносные и стационарные'!$A$4:$J$119</definedName>
    <definedName name="аваа" localSheetId="2">'Модели снятые с производства'!$A$2:$L$17</definedName>
    <definedName name="_xlnm.Print_Area" localSheetId="1">'Дополнительная комплектация'!$A$1:$I$39</definedName>
    <definedName name="_xlnm.Print_Area" localSheetId="2">'Модели снятые с производства'!$A$1:$L$65</definedName>
    <definedName name="пвапвпа" localSheetId="0">'Переносные и стационарные'!$B$5:$J$119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8" i="23" l="1"/>
  <c r="F81" i="23"/>
  <c r="G79" i="23" l="1"/>
  <c r="G78" i="23"/>
  <c r="F84" i="23" l="1"/>
  <c r="F85" i="23"/>
  <c r="F87" i="23"/>
  <c r="F80" i="23"/>
  <c r="F65" i="23"/>
  <c r="F54" i="23"/>
  <c r="F51" i="23"/>
  <c r="F52" i="23"/>
  <c r="F50" i="23"/>
  <c r="F60" i="25"/>
  <c r="F59" i="25"/>
  <c r="F58" i="25" l="1"/>
  <c r="F57" i="25"/>
  <c r="F56" i="25"/>
  <c r="F55" i="25"/>
  <c r="F14" i="23"/>
  <c r="E10" i="24"/>
  <c r="E113" i="23"/>
  <c r="F23" i="23"/>
  <c r="F22" i="23"/>
  <c r="F20" i="23"/>
  <c r="F17" i="23"/>
  <c r="G15" i="23"/>
  <c r="F47" i="23"/>
  <c r="F76" i="23" l="1"/>
  <c r="F75" i="23"/>
  <c r="F74" i="23"/>
  <c r="G73" i="23"/>
  <c r="F72" i="23"/>
  <c r="F71" i="23"/>
  <c r="G70" i="23"/>
  <c r="F69" i="23"/>
  <c r="G68" i="23"/>
  <c r="F67" i="23"/>
  <c r="G66" i="23"/>
  <c r="F64" i="23"/>
  <c r="F63" i="23"/>
  <c r="F62" i="23"/>
  <c r="F61" i="23"/>
  <c r="G59" i="23"/>
  <c r="F58" i="23"/>
  <c r="G57" i="23"/>
  <c r="F56" i="23"/>
  <c r="F55" i="23"/>
  <c r="F48" i="23"/>
  <c r="F34" i="23"/>
  <c r="F33" i="23"/>
  <c r="G32" i="23"/>
  <c r="F30" i="23"/>
  <c r="F29" i="23"/>
  <c r="G28" i="23"/>
  <c r="F27" i="23"/>
  <c r="F26" i="23"/>
  <c r="F25" i="23"/>
  <c r="F24" i="23"/>
</calcChain>
</file>

<file path=xl/sharedStrings.xml><?xml version="1.0" encoding="utf-8"?>
<sst xmlns="http://schemas.openxmlformats.org/spreadsheetml/2006/main" count="806" uniqueCount="472">
  <si>
    <t>Показатель       визирования</t>
  </si>
  <si>
    <t>Модель</t>
  </si>
  <si>
    <t>Диапазон измеряемых температур</t>
  </si>
  <si>
    <t>Диапазон рабочих температур</t>
  </si>
  <si>
    <t>Разрешение по температуре</t>
  </si>
  <si>
    <t>1:100</t>
  </si>
  <si>
    <t>IP 20</t>
  </si>
  <si>
    <t>1:200</t>
  </si>
  <si>
    <t>1:300</t>
  </si>
  <si>
    <t>К18</t>
  </si>
  <si>
    <t>К19</t>
  </si>
  <si>
    <t>К21</t>
  </si>
  <si>
    <t>Спектральный диапазон (мкм)</t>
  </si>
  <si>
    <t>8-14</t>
  </si>
  <si>
    <t>1-15</t>
  </si>
  <si>
    <t>Корпус</t>
  </si>
  <si>
    <t>Код  заказа</t>
  </si>
  <si>
    <t>1:400</t>
  </si>
  <si>
    <t>1,0-1,6</t>
  </si>
  <si>
    <t>К36</t>
  </si>
  <si>
    <t>К37</t>
  </si>
  <si>
    <t>К39</t>
  </si>
  <si>
    <t>1:500</t>
  </si>
  <si>
    <t>1:75</t>
  </si>
  <si>
    <t>IP 65</t>
  </si>
  <si>
    <t>К41</t>
  </si>
  <si>
    <t>К44</t>
  </si>
  <si>
    <t>К45</t>
  </si>
  <si>
    <t>К46</t>
  </si>
  <si>
    <t>К47</t>
  </si>
  <si>
    <t>К48</t>
  </si>
  <si>
    <t xml:space="preserve"> -30  ... 200°С</t>
  </si>
  <si>
    <t xml:space="preserve"> -20  ... 600°С</t>
  </si>
  <si>
    <t xml:space="preserve"> -10  ... 1200°С</t>
  </si>
  <si>
    <t xml:space="preserve"> -50  ... 200°С</t>
  </si>
  <si>
    <t xml:space="preserve">  200 ... 1300°С</t>
  </si>
  <si>
    <t xml:space="preserve">  600 ... 1800°С</t>
  </si>
  <si>
    <t>1°С</t>
  </si>
  <si>
    <t xml:space="preserve"> -20...50°С</t>
  </si>
  <si>
    <t xml:space="preserve"> -40...50°С</t>
  </si>
  <si>
    <t>0,1°С</t>
  </si>
  <si>
    <t>Разрешение</t>
  </si>
  <si>
    <t xml:space="preserve"> 0,1°С</t>
  </si>
  <si>
    <t xml:space="preserve"> 1°С</t>
  </si>
  <si>
    <t xml:space="preserve"> -10 ... 1200°С</t>
  </si>
  <si>
    <t xml:space="preserve">Основные и дополнительные аксессуары, функции и услуги </t>
  </si>
  <si>
    <t>Код               заказа</t>
  </si>
  <si>
    <t>Примечание</t>
  </si>
  <si>
    <t>Д01</t>
  </si>
  <si>
    <t>Д02</t>
  </si>
  <si>
    <t>Д03</t>
  </si>
  <si>
    <t>Д04</t>
  </si>
  <si>
    <t>Д05</t>
  </si>
  <si>
    <t>Д06</t>
  </si>
  <si>
    <t>Адаптер CL420</t>
  </si>
  <si>
    <t>Д07</t>
  </si>
  <si>
    <t>Переносной штатив</t>
  </si>
  <si>
    <t xml:space="preserve"> 0  ... 50°С</t>
  </si>
  <si>
    <t>Блок питания от сети 220В</t>
  </si>
  <si>
    <t>Комплект аккумуляторов с зарядным устройством</t>
  </si>
  <si>
    <t>К60</t>
  </si>
  <si>
    <t>К62</t>
  </si>
  <si>
    <t>К63</t>
  </si>
  <si>
    <t>К64</t>
  </si>
  <si>
    <t>К65</t>
  </si>
  <si>
    <t>К71</t>
  </si>
  <si>
    <t>К72</t>
  </si>
  <si>
    <t>К73</t>
  </si>
  <si>
    <t>К74</t>
  </si>
  <si>
    <t>Аксессуары,                                                    услуги</t>
  </si>
  <si>
    <t>1:175</t>
  </si>
  <si>
    <t xml:space="preserve"> 200  ... 1500°С</t>
  </si>
  <si>
    <t>Кельвин АРТО 1500Т</t>
  </si>
  <si>
    <t xml:space="preserve"> 600  ... 1800°С</t>
  </si>
  <si>
    <t xml:space="preserve"> 600  ... 2300°С</t>
  </si>
  <si>
    <t>К77</t>
  </si>
  <si>
    <t>К79</t>
  </si>
  <si>
    <t>К81</t>
  </si>
  <si>
    <t xml:space="preserve"> 400  ... 1300°С</t>
  </si>
  <si>
    <t>К82</t>
  </si>
  <si>
    <t>К83</t>
  </si>
  <si>
    <t>К84</t>
  </si>
  <si>
    <t>К86</t>
  </si>
  <si>
    <t xml:space="preserve"> 500  ... 1600°С</t>
  </si>
  <si>
    <t>1:5</t>
  </si>
  <si>
    <t>A20</t>
  </si>
  <si>
    <t>A22</t>
  </si>
  <si>
    <t>К87</t>
  </si>
  <si>
    <t>К43</t>
  </si>
  <si>
    <t>К52</t>
  </si>
  <si>
    <t>К50</t>
  </si>
  <si>
    <t>К76</t>
  </si>
  <si>
    <t>К75</t>
  </si>
  <si>
    <t xml:space="preserve">  600 ... 2300°С</t>
  </si>
  <si>
    <t>Кельвин АРТО 3000Т</t>
  </si>
  <si>
    <t>К88</t>
  </si>
  <si>
    <t>К90</t>
  </si>
  <si>
    <t>К91</t>
  </si>
  <si>
    <t>К92</t>
  </si>
  <si>
    <t>К93</t>
  </si>
  <si>
    <t xml:space="preserve">  400 ... 900°С</t>
  </si>
  <si>
    <t>1:10</t>
  </si>
  <si>
    <t>А30</t>
  </si>
  <si>
    <t>А32</t>
  </si>
  <si>
    <t xml:space="preserve">серия приборов в металлическом корпусе. лазерный целеуказатель и оптический прицел (ПЛЦ),  установка коэффициента излучения, световая и звуковая сигнализация выхода за установленный порог  температуры, память 2000 изм., часы реального времени, выход RS 232  </t>
  </si>
  <si>
    <t xml:space="preserve">серия приборов в прочном компактном металлическом корпусе. лазерный целеуказатель, лазерный целеуказатель и оптический прицел (ПЛЦ), установка коэффициента излучения, световая и звуковая сигнализация выхода за установленный порог  температуры, память 1000 изм., выход RS 232  </t>
  </si>
  <si>
    <t>Кельвин АРТО 2300Т</t>
  </si>
  <si>
    <t xml:space="preserve"> -50  ... 350°С</t>
  </si>
  <si>
    <t>с калибровкой</t>
  </si>
  <si>
    <t>-----</t>
  </si>
  <si>
    <t>К42</t>
  </si>
  <si>
    <t>------</t>
  </si>
  <si>
    <t>-50…350 С</t>
  </si>
  <si>
    <t>-40…50 С</t>
  </si>
  <si>
    <t>0,1 С</t>
  </si>
  <si>
    <t>1:60</t>
  </si>
  <si>
    <t>-50…1000С</t>
  </si>
  <si>
    <t>К94</t>
  </si>
  <si>
    <t xml:space="preserve">  800 ... 3000°С</t>
  </si>
  <si>
    <t xml:space="preserve"> -40...70°С</t>
  </si>
  <si>
    <t xml:space="preserve">Цена, руб                                       </t>
  </si>
  <si>
    <t xml:space="preserve">Цена, руб.                                         </t>
  </si>
  <si>
    <t>прибор</t>
  </si>
  <si>
    <t>Кельвин 911 Ех</t>
  </si>
  <si>
    <t>прибор во врывозащищенном исполнение в прочном металлическом корпусе с лазерным целеуказателем, маркировка взрывозащиты  2ЕхicIIBT6</t>
  </si>
  <si>
    <t xml:space="preserve">   малогабаритный ИК-датчик с токовым выходом  для использования в автоматизированных системах измерения и регулирования температуры</t>
  </si>
  <si>
    <t xml:space="preserve">серия ИК-датчиков в прочном металлическом корпусе с выходом RS 232, токовый выход 4-20 мА (опция)   для использования в автоматизированных системах измерения и регулирования температуры </t>
  </si>
  <si>
    <t xml:space="preserve"> -30  ... 201°С</t>
  </si>
  <si>
    <t>с поверкой/ калибровкой</t>
  </si>
  <si>
    <t xml:space="preserve">Кельвин 911 (КМ 40) </t>
  </si>
  <si>
    <t>Кельвин ПЛЦ 200</t>
  </si>
  <si>
    <t>Кельвин ПЛЦ 600</t>
  </si>
  <si>
    <t>Кельвин ПЛЦ 1300</t>
  </si>
  <si>
    <t>Кельвин ПЛЦ 1500</t>
  </si>
  <si>
    <t>Кельвин ПЛЦ 2300</t>
  </si>
  <si>
    <t>Кельвин ПЛЦ 3000</t>
  </si>
  <si>
    <t>Кельвин ИКС 4-20</t>
  </si>
  <si>
    <t>Кельвин АРТО 350 Ц</t>
  </si>
  <si>
    <t>Кельвин АРТО 350 Ц/10</t>
  </si>
  <si>
    <t>А18</t>
  </si>
  <si>
    <t xml:space="preserve"> 400 ... 1300°С</t>
  </si>
  <si>
    <t xml:space="preserve"> 500 ... 1600°С</t>
  </si>
  <si>
    <t xml:space="preserve">  200 ... 1500°С</t>
  </si>
  <si>
    <t>200  ... 1500°С</t>
  </si>
  <si>
    <t xml:space="preserve"> -40…80°С</t>
  </si>
  <si>
    <t xml:space="preserve"> -40…70°С</t>
  </si>
  <si>
    <t xml:space="preserve"> -40…50°С</t>
  </si>
  <si>
    <t>Кельвин ИКС 4-20/10</t>
  </si>
  <si>
    <t>К96</t>
  </si>
  <si>
    <t>Кельвин АРТО 1300 А</t>
  </si>
  <si>
    <t>Кельвин АРТО 1500 А</t>
  </si>
  <si>
    <t>производственная компания "ЕВРОМИКС"</t>
  </si>
  <si>
    <t>Кельвин Компакт 201 Д с пультом АРТО</t>
  </si>
  <si>
    <t>Кельвин Компакт 200 Д с пультом АРТО</t>
  </si>
  <si>
    <t>Кельвин Компакт 600 Д с пультом АРТО</t>
  </si>
  <si>
    <t>Кельвин Компакт 1200 Д с пультом АРТО</t>
  </si>
  <si>
    <t>Кельвин Компакт 1500 Д с пультом АРТО</t>
  </si>
  <si>
    <t>Кельвин Компакт 200/175 Д с пультом АРТО</t>
  </si>
  <si>
    <t>Кельвин Компакт 600/175 Д с пультом АРТО</t>
  </si>
  <si>
    <t>Кельвин Компакт 201 Д</t>
  </si>
  <si>
    <t>Кельвин Компакт 200 Д</t>
  </si>
  <si>
    <t>Кельвин Компакт 600 Д</t>
  </si>
  <si>
    <t>Кельвин Компакт 1200 Д</t>
  </si>
  <si>
    <t>Кельвин Компакт 1500 Д</t>
  </si>
  <si>
    <t>Кельвин Компакт 200/175 Д</t>
  </si>
  <si>
    <t>Кельвин Компакт 600/175 Д</t>
  </si>
  <si>
    <t>Кельвин Компакт 1500/175 Д</t>
  </si>
  <si>
    <t>Кельвин Компакт 1300 Д</t>
  </si>
  <si>
    <t>Кельвин Компакт 1600 Д</t>
  </si>
  <si>
    <t>Кельвин Компакт 2300 Д</t>
  </si>
  <si>
    <t>Кельвин Компакт 201</t>
  </si>
  <si>
    <t xml:space="preserve">Кельвин Компакт 200 </t>
  </si>
  <si>
    <t>Кельвин Компакт 600</t>
  </si>
  <si>
    <t>Кельвин Компакт 1000</t>
  </si>
  <si>
    <t>Кельвин Компакт 1200</t>
  </si>
  <si>
    <t xml:space="preserve">Кельвин Компакт 1500 </t>
  </si>
  <si>
    <t>Кельвин Компакт 600/175</t>
  </si>
  <si>
    <t>Кельвин Компакт 1200/175</t>
  </si>
  <si>
    <t>Кельвин Компакт 1500/175</t>
  </si>
  <si>
    <t xml:space="preserve">Кельвин Компакт 200/200 (КМ40) </t>
  </si>
  <si>
    <t>Кельвин Компакт 1300</t>
  </si>
  <si>
    <t>Кельвин Компакт 1600</t>
  </si>
  <si>
    <t>Кельвин Компакт 2300</t>
  </si>
  <si>
    <t>П01</t>
  </si>
  <si>
    <t>П02</t>
  </si>
  <si>
    <t>Кельвин АЧТ -200</t>
  </si>
  <si>
    <t>Оптическая скамья</t>
  </si>
  <si>
    <t>Юстировочный столик</t>
  </si>
  <si>
    <t>Д11</t>
  </si>
  <si>
    <t>Д12</t>
  </si>
  <si>
    <t>Диапазон воспроизводимых температур, °С</t>
  </si>
  <si>
    <t>Коэффициент черноты, не менее</t>
  </si>
  <si>
    <t>Диаметр полости, мм</t>
  </si>
  <si>
    <t>Кельвин Компакт 1200/175 Д</t>
  </si>
  <si>
    <t>А21</t>
  </si>
  <si>
    <t>Кельвин Компакт 3000</t>
  </si>
  <si>
    <t>Кельвин Компакт 3000 Д</t>
  </si>
  <si>
    <t>Кельвин   RXR 2300</t>
  </si>
  <si>
    <t>Кельвин   RXR 3000</t>
  </si>
  <si>
    <t>с 01.05.2016 г.</t>
  </si>
  <si>
    <t>-20°…+50°С</t>
  </si>
  <si>
    <t>-40°…+50°С</t>
  </si>
  <si>
    <t>-20°…50°С</t>
  </si>
  <si>
    <t>Кельвин Компакт 1000 Д</t>
  </si>
  <si>
    <t>1 : 200</t>
  </si>
  <si>
    <t>А24</t>
  </si>
  <si>
    <t>А25</t>
  </si>
  <si>
    <t>А26</t>
  </si>
  <si>
    <t>А27</t>
  </si>
  <si>
    <t>Кельвин   RXR 1300</t>
  </si>
  <si>
    <t>Кельвин   RXR 1600</t>
  </si>
  <si>
    <t>500°…1600°С</t>
  </si>
  <si>
    <t xml:space="preserve"> 600°…2300°С</t>
  </si>
  <si>
    <t>800°…3000°С</t>
  </si>
  <si>
    <t>К97</t>
  </si>
  <si>
    <t>К98</t>
  </si>
  <si>
    <t>К100</t>
  </si>
  <si>
    <t>А29</t>
  </si>
  <si>
    <t>-50°…1000°С</t>
  </si>
  <si>
    <t>400°…1300°С</t>
  </si>
  <si>
    <t xml:space="preserve"> 800 ... 3000°С</t>
  </si>
  <si>
    <t>800  ... 3000°С</t>
  </si>
  <si>
    <t>Кельвин Компакт 200/175 (КМ40)</t>
  </si>
  <si>
    <t>Кельвин Компакт 1300 Д с пультом АРТО</t>
  </si>
  <si>
    <t>Кельвин Компакт 2300 Д с пультом АРТО</t>
  </si>
  <si>
    <t>Кельвин Компакт 1800 Д с пультом АРТО</t>
  </si>
  <si>
    <t>Кельвин Компакт 1600 Д с пультом АРТО</t>
  </si>
  <si>
    <t xml:space="preserve">Адаптер CL420 </t>
  </si>
  <si>
    <t>А14</t>
  </si>
  <si>
    <t>А06</t>
  </si>
  <si>
    <t>А07</t>
  </si>
  <si>
    <t>А08</t>
  </si>
  <si>
    <t>А10</t>
  </si>
  <si>
    <t>А23</t>
  </si>
  <si>
    <t>А33</t>
  </si>
  <si>
    <t>А03</t>
  </si>
  <si>
    <t>А04</t>
  </si>
  <si>
    <t>А05</t>
  </si>
  <si>
    <t>А15</t>
  </si>
  <si>
    <t>А19</t>
  </si>
  <si>
    <t>А16</t>
  </si>
  <si>
    <t xml:space="preserve"> -50  ... 201°С</t>
  </si>
  <si>
    <t xml:space="preserve"> 1,0°С</t>
  </si>
  <si>
    <t xml:space="preserve"> +5...50°С</t>
  </si>
  <si>
    <t>А35</t>
  </si>
  <si>
    <t>А36</t>
  </si>
  <si>
    <t xml:space="preserve">Д12 </t>
  </si>
  <si>
    <t>"токовая петля 4-20мА" (диапазон температур программируется) для сериии Кельвин Компакт Д</t>
  </si>
  <si>
    <t>Д09</t>
  </si>
  <si>
    <t xml:space="preserve">Первичная госповерка /калибровка        до 1000 С  </t>
  </si>
  <si>
    <t xml:space="preserve">Первичная госповерка /калибровка      до 3000 С  </t>
  </si>
  <si>
    <t xml:space="preserve">с поверкой </t>
  </si>
  <si>
    <t xml:space="preserve">Цена, руб.                </t>
  </si>
  <si>
    <t>прибор с поверкой</t>
  </si>
  <si>
    <t>прибор с калибровкой</t>
  </si>
  <si>
    <t>с 03.12.2018 г.</t>
  </si>
  <si>
    <t xml:space="preserve">Кельвин Компакт 1800 Д </t>
  </si>
  <si>
    <t>по запросу</t>
  </si>
  <si>
    <t>Кельвин Компакт 1800</t>
  </si>
  <si>
    <t>Кельвин Компакт 1800 ПЛЦ</t>
  </si>
  <si>
    <t>Кельвин Компакт М1</t>
  </si>
  <si>
    <t>К53</t>
  </si>
  <si>
    <t>IP 54</t>
  </si>
  <si>
    <t>К89</t>
  </si>
  <si>
    <t>Кельвин 911 П10</t>
  </si>
  <si>
    <t>серия приборов в прочном металлическом корпусе с лазерным целеуказателем, световая и звуковая сигнализация выхода за установленный порог  температуры</t>
  </si>
  <si>
    <t xml:space="preserve">г. Москва,  (495) 150-1263, E-mail: zakaz@zaoeuromix.ru  </t>
  </si>
  <si>
    <t>с 01/10/19</t>
  </si>
  <si>
    <t xml:space="preserve"> </t>
  </si>
  <si>
    <t>А28</t>
  </si>
  <si>
    <t>Кельвин Компакт 1000 Д с пульто АРТО</t>
  </si>
  <si>
    <t xml:space="preserve">Первичная госповерка /калибровка       до 2300 С  </t>
  </si>
  <si>
    <t xml:space="preserve">Первичная госповерка /калибровка        до 1600 С  </t>
  </si>
  <si>
    <t>Блок питания с интерфейсом</t>
  </si>
  <si>
    <t xml:space="preserve">Кабель для подключения к ПК </t>
  </si>
  <si>
    <t>Кабель для подключения COM-port  9 pin</t>
  </si>
  <si>
    <t>К103</t>
  </si>
  <si>
    <t>Кельвин 911М</t>
  </si>
  <si>
    <t>40…240</t>
  </si>
  <si>
    <t xml:space="preserve"> -50  ... 1000°С</t>
  </si>
  <si>
    <t>прибор предназначен для бесконтактного измерения температуры поверхности тела в лобной или височной области</t>
  </si>
  <si>
    <t>+30°…+42°С</t>
  </si>
  <si>
    <r>
      <t>Кельвин 911</t>
    </r>
    <r>
      <rPr>
        <sz val="18"/>
        <color indexed="8"/>
        <rFont val="Arial Narrow"/>
        <family val="2"/>
        <charset val="204"/>
      </rPr>
      <t xml:space="preserve"> </t>
    </r>
  </si>
  <si>
    <r>
      <t xml:space="preserve">  400 ... 1300</t>
    </r>
    <r>
      <rPr>
        <b/>
        <vertAlign val="superscript"/>
        <sz val="18"/>
        <rFont val="Arial Narrow"/>
        <family val="2"/>
        <charset val="204"/>
      </rPr>
      <t>о</t>
    </r>
    <r>
      <rPr>
        <b/>
        <sz val="18"/>
        <rFont val="Arial Narrow"/>
        <family val="2"/>
        <charset val="204"/>
      </rPr>
      <t>С</t>
    </r>
  </si>
  <si>
    <r>
      <t xml:space="preserve">  500 ... 1500</t>
    </r>
    <r>
      <rPr>
        <b/>
        <vertAlign val="superscript"/>
        <sz val="18"/>
        <rFont val="Arial Narrow"/>
        <family val="2"/>
        <charset val="204"/>
      </rPr>
      <t>о</t>
    </r>
    <r>
      <rPr>
        <b/>
        <sz val="18"/>
        <rFont val="Arial Narrow"/>
        <family val="2"/>
        <charset val="204"/>
      </rPr>
      <t>С</t>
    </r>
  </si>
  <si>
    <r>
      <t xml:space="preserve">  600 ... 2300</t>
    </r>
    <r>
      <rPr>
        <b/>
        <vertAlign val="superscript"/>
        <sz val="18"/>
        <color indexed="8"/>
        <rFont val="Arial Narrow"/>
        <family val="2"/>
        <charset val="204"/>
      </rPr>
      <t>о</t>
    </r>
    <r>
      <rPr>
        <b/>
        <sz val="18"/>
        <color indexed="8"/>
        <rFont val="Arial Narrow"/>
        <family val="2"/>
        <charset val="204"/>
      </rPr>
      <t>С</t>
    </r>
  </si>
  <si>
    <r>
      <t xml:space="preserve">  800 ... 3000</t>
    </r>
    <r>
      <rPr>
        <b/>
        <vertAlign val="superscript"/>
        <sz val="18"/>
        <rFont val="Arial Narrow"/>
        <family val="2"/>
        <charset val="204"/>
      </rPr>
      <t>о</t>
    </r>
    <r>
      <rPr>
        <b/>
        <sz val="18"/>
        <rFont val="Arial Narrow"/>
        <family val="2"/>
        <charset val="204"/>
      </rPr>
      <t>С</t>
    </r>
  </si>
  <si>
    <t xml:space="preserve">Кельвин Компакт 1200/175Д с пультом АРТО </t>
  </si>
  <si>
    <t>Кельвин Компакт 1500/175Д с пультом АРТО</t>
  </si>
  <si>
    <t>Кельвин Компакт 2300Д с пультом АРТО</t>
  </si>
  <si>
    <t>Кельвин Компакт 3000Д с пультом АРТО</t>
  </si>
  <si>
    <t>Дополнительная  комплектация для переностных пирометров (по запросу):</t>
  </si>
  <si>
    <t>Дополнительная  комплектация для стационарных пирометров (по запросу):</t>
  </si>
  <si>
    <t>Оптический прицел</t>
  </si>
  <si>
    <t>Дополнительный соединительный кабель (1 м)</t>
  </si>
  <si>
    <t xml:space="preserve">под заказ можно увеличить длину кабеля:                                                            </t>
  </si>
  <si>
    <t>Услуги</t>
  </si>
  <si>
    <t xml:space="preserve">                                                  до 2300 С     </t>
  </si>
  <si>
    <t xml:space="preserve">до 1000 С </t>
  </si>
  <si>
    <t xml:space="preserve">до 3000 С  </t>
  </si>
  <si>
    <t xml:space="preserve"> 400 ... 1500°С</t>
  </si>
  <si>
    <t xml:space="preserve"> (изготовитель инфракрасных пирометров марки «КЕЛЬВИН») госреестр СИ РФ № 58744-14</t>
  </si>
  <si>
    <t>"+15% к стоимости прибора</t>
  </si>
  <si>
    <t xml:space="preserve">*если прибор внесен в госреестр СИ РФ на него выписывается свидетельсво о поверке                                 *если прибор не внесен в госрееср СИ РФ на него выписывается сертификат о калибровке)  </t>
  </si>
  <si>
    <r>
      <t xml:space="preserve">В стоимость включено:                                                                  забор груза у Заказчика, (по г. Москва и МО самовывоз) техобслуживание и калибровка, поверка в поверительном центре ,  доставка Заказчику,                                </t>
    </r>
    <r>
      <rPr>
        <b/>
        <u/>
        <sz val="18"/>
        <rFont val="Calibri"/>
        <family val="2"/>
        <charset val="204"/>
      </rPr>
      <t>*стоимость технического обслуживание может менять в зависимости от сложности ремонта</t>
    </r>
  </si>
  <si>
    <t xml:space="preserve"> Тел. (495) 150-1263,  E-mail: zakaz@zaoeuromix.ru,                                                                                                                                                 Актуальная информация всегда доступна на сайте WWW.ZAOEUROMIX.RU</t>
  </si>
  <si>
    <t>Цена (руб)</t>
  </si>
  <si>
    <t>Д14</t>
  </si>
  <si>
    <t>Д15</t>
  </si>
  <si>
    <t>с 15/02/2021</t>
  </si>
  <si>
    <t>Замена</t>
  </si>
  <si>
    <t>Кельвин Компакт 2300 (доп опция опитческий прицел)</t>
  </si>
  <si>
    <t>Кельвин Компакт 200/175</t>
  </si>
  <si>
    <t>Кельвин Компакт 200</t>
  </si>
  <si>
    <t xml:space="preserve">Кельвин Компакт 200  (КМ20) </t>
  </si>
  <si>
    <t xml:space="preserve">Кельвин ПЛЦ 1800 </t>
  </si>
  <si>
    <t>Кельвин АРТО 1300А</t>
  </si>
  <si>
    <t>Кельвин 911 П5</t>
  </si>
  <si>
    <t>Кельвин АРТО 1500А</t>
  </si>
  <si>
    <t>на сайте</t>
  </si>
  <si>
    <t>МОДЕЛИ СНЯТЫЕ С ПРОИЗВОДСТВА</t>
  </si>
  <si>
    <t>А09</t>
  </si>
  <si>
    <t xml:space="preserve">Кельвин АРТО 1800 Т </t>
  </si>
  <si>
    <t xml:space="preserve">Кельвин АРТО 2300 Т </t>
  </si>
  <si>
    <t>600  ... 1800°С</t>
  </si>
  <si>
    <t>А34</t>
  </si>
  <si>
    <t>Кельвин   RXR 1800</t>
  </si>
  <si>
    <t>Д18</t>
  </si>
  <si>
    <t>Блоки питания с интерфейсом для серии Кельвин Компакт Д</t>
  </si>
  <si>
    <t>встроенная токовая петля 4-20мА в пульт АРТО (диапазон температур программируется) для серии пирометров с пультом АРТО</t>
  </si>
  <si>
    <t>Блоки питания с интерфейсом для серии  пирометров с пульто АРТО (датчик "Ц", "А", "Т", "Д")</t>
  </si>
  <si>
    <t>с 13/04/2021</t>
  </si>
  <si>
    <t>Код заказа</t>
  </si>
  <si>
    <t>Кельвин Компакт 3000 Д с пультом АРТО</t>
  </si>
  <si>
    <t>Кельвин   RXT 1300</t>
  </si>
  <si>
    <t>Кельвин   RXT 1600</t>
  </si>
  <si>
    <t>Кельвин   RXT 2300</t>
  </si>
  <si>
    <t>Кельвин   RXT 3000</t>
  </si>
  <si>
    <t>Кельвин Компакт 1500 Д  с пультом АРТО</t>
  </si>
  <si>
    <t xml:space="preserve">Кельвин Компакт 1200 Д с пультом АРТО </t>
  </si>
  <si>
    <t>А37</t>
  </si>
  <si>
    <t>А38</t>
  </si>
  <si>
    <t>А39</t>
  </si>
  <si>
    <t>А40</t>
  </si>
  <si>
    <t>Кельвин АРТО 1200 А</t>
  </si>
  <si>
    <t>Кельвин   RXR 1200</t>
  </si>
  <si>
    <t>400…1300°С</t>
  </si>
  <si>
    <t>500…1600°С</t>
  </si>
  <si>
    <t xml:space="preserve"> 600…2300°С</t>
  </si>
  <si>
    <t>800…3000°С</t>
  </si>
  <si>
    <t>Кельвин   RXT 1200</t>
  </si>
  <si>
    <t>Кельвин ИКС 485</t>
  </si>
  <si>
    <t xml:space="preserve">   малогабаритный ИК-датчик с цифровым интерфейсом RS485 и возможность последовательного подключения до 256 пирометров. в том числе по протоколу Modbus. </t>
  </si>
  <si>
    <r>
      <t>стационарные ИК-пирометры в прочном металлическом корпусе.  двухблочное исполнение: пульт управления, ИК-датчик, соединительный кабель 3м, выход RS 232 , токовый выход</t>
    </r>
    <r>
      <rPr>
        <b/>
        <sz val="17"/>
        <color indexed="9"/>
        <rFont val="Arial"/>
        <family val="2"/>
        <charset val="204"/>
      </rPr>
      <t>*</t>
    </r>
    <r>
      <rPr>
        <b/>
        <sz val="17"/>
        <color indexed="9"/>
        <rFont val="Arial Cyr"/>
        <charset val="204"/>
      </rPr>
      <t>, установка коэффициента излучения, установка порога, контакты реле для управления исполнительными устройствами</t>
    </r>
  </si>
  <si>
    <t>Кельвин RXR - серия стационарных пирометров с цифровым интерфейсом RS-485, с лазерным целеуказателем и расширенными возможностями для автоматизации различных технологических процессов, требующих контроля температуры</t>
  </si>
  <si>
    <t>Кельвин RXT - серия стационарных пирометров с цифровым интерфейсом RS-485, с безпаралаксным оптическим прицелом и расширенными возможностями для автоматизации различных технологических процессов, требующих контроля температуры</t>
  </si>
  <si>
    <t>Кельвин АРТО 1300 Т</t>
  </si>
  <si>
    <t>А42</t>
  </si>
  <si>
    <t>А44</t>
  </si>
  <si>
    <t>А45</t>
  </si>
  <si>
    <t>А46</t>
  </si>
  <si>
    <t>с 21/09/21</t>
  </si>
  <si>
    <t>1 : 400</t>
  </si>
  <si>
    <t>А47</t>
  </si>
  <si>
    <t>А48</t>
  </si>
  <si>
    <t>А49</t>
  </si>
  <si>
    <t>А50</t>
  </si>
  <si>
    <t>с 11/11/21</t>
  </si>
  <si>
    <t>Снятые с производства</t>
  </si>
  <si>
    <t>Кельвин ИКС 485 (0..800, 1:5)</t>
  </si>
  <si>
    <t>Кельвин ИКС 485 (0..800, 1:10)</t>
  </si>
  <si>
    <t>50  …800°С</t>
  </si>
  <si>
    <t xml:space="preserve">Кельвин ИКС 4-20, ИКС 4-20/10, не более 200 м                     </t>
  </si>
  <si>
    <t>Кельвин АРТО 350 Ц, АРТО 350 Ц/10, не более 70 м</t>
  </si>
  <si>
    <t>Длина линии связи датчик-пульт АРТО , не более 70 м</t>
  </si>
  <si>
    <t xml:space="preserve">Кельвин ИКС 485 (применение: - токовая петля не блее 200 м, - RS485 не более 1 км                      </t>
  </si>
  <si>
    <t>Д25</t>
  </si>
  <si>
    <t>Обдув</t>
  </si>
  <si>
    <t>серия Кельвин-Компакт, серия Кельвин ПЛЦ</t>
  </si>
  <si>
    <t>от 5 520,00</t>
  </si>
  <si>
    <t>от 6 120,00</t>
  </si>
  <si>
    <t>от 7 080,00</t>
  </si>
  <si>
    <t xml:space="preserve"> до 1600 С  </t>
  </si>
  <si>
    <t>от 13 080,00</t>
  </si>
  <si>
    <t>Кельвин ИКС 485 (0..350, 1:10)</t>
  </si>
  <si>
    <t>от 8 280,00</t>
  </si>
  <si>
    <r>
      <t xml:space="preserve">Бесплатная Доставка  транспортной компанией Мэйджор-Экспресс  по  РФ                                     </t>
    </r>
    <r>
      <rPr>
        <b/>
        <u/>
        <sz val="18"/>
        <color rgb="FFFF0000"/>
        <rFont val="Calibri"/>
        <family val="2"/>
        <charset val="204"/>
      </rPr>
      <t>*Москва и МО самовывоз по адресу г. Москва, Слесарный переулок, д. 3, 14 этаж,  пн-чт с 9-00 до 17-00, пт с 9-00 до 15-00</t>
    </r>
  </si>
  <si>
    <t>с 15/02/22</t>
  </si>
  <si>
    <t xml:space="preserve">Первичная госповерка /калибровка          до 350 С    </t>
  </si>
  <si>
    <t>А54</t>
  </si>
  <si>
    <t>А55</t>
  </si>
  <si>
    <t>А56</t>
  </si>
  <si>
    <t>Кельвин   RXR-PRO 1600</t>
  </si>
  <si>
    <t>Кельвин   RXR-PRO 1800</t>
  </si>
  <si>
    <t>Кельвин   RXR-PRO 2300</t>
  </si>
  <si>
    <t>Кельвин   RXR-PRO 3000</t>
  </si>
  <si>
    <t>400…1600°С</t>
  </si>
  <si>
    <t>200…1800°С</t>
  </si>
  <si>
    <t>400…2300°С</t>
  </si>
  <si>
    <t>400…3000°С</t>
  </si>
  <si>
    <t>А59</t>
  </si>
  <si>
    <t>А60</t>
  </si>
  <si>
    <t>А61</t>
  </si>
  <si>
    <t>А62</t>
  </si>
  <si>
    <t xml:space="preserve">Изготовление приборов с  "коротким фокусом"                                                              (кроме: код заказа А20, А30, А22, А32)
</t>
  </si>
  <si>
    <t>Д26</t>
  </si>
  <si>
    <t>Блок питания с интерфейсом для серии                           Кельвин ИКС 4-20</t>
  </si>
  <si>
    <t>Кельвин   RXT-PRO 1600</t>
  </si>
  <si>
    <t>Кельвин   RXT-PRO 1800</t>
  </si>
  <si>
    <t>Кельвин   RXT-PRO 2300</t>
  </si>
  <si>
    <t>Кельвин   RXT-PRO 3000</t>
  </si>
  <si>
    <t>с 10.10.2022</t>
  </si>
  <si>
    <t>А53</t>
  </si>
  <si>
    <t>А51</t>
  </si>
  <si>
    <t>ИКС 485 - 350</t>
  </si>
  <si>
    <t>А52</t>
  </si>
  <si>
    <t>ИКС 485 - 600</t>
  </si>
  <si>
    <t>ИКС 485 - 800</t>
  </si>
  <si>
    <t>0  …600°С</t>
  </si>
  <si>
    <t>1:150</t>
  </si>
  <si>
    <t>Кельвин   RXR-PRO Спектр 2500</t>
  </si>
  <si>
    <t>Кельвин   RXR-PRO Спектр 3000</t>
  </si>
  <si>
    <t>800…2500</t>
  </si>
  <si>
    <t>700…3000</t>
  </si>
  <si>
    <t>А58</t>
  </si>
  <si>
    <t>А73</t>
  </si>
  <si>
    <t>200…2000</t>
  </si>
  <si>
    <t>500…2500</t>
  </si>
  <si>
    <t>А63</t>
  </si>
  <si>
    <t>А64</t>
  </si>
  <si>
    <t>А65</t>
  </si>
  <si>
    <t>А66</t>
  </si>
  <si>
    <t>А74</t>
  </si>
  <si>
    <t>Кельвин  RXТ-PRO Спектр 2500</t>
  </si>
  <si>
    <t>Кельвин  RXТ-PRO Спектр 3000</t>
  </si>
  <si>
    <t>Кельвин  RXТ-PRO КС</t>
  </si>
  <si>
    <t>Кельвин  RXТ-PRO П</t>
  </si>
  <si>
    <t>Кельвин  RXТ-PRO СП</t>
  </si>
  <si>
    <t>А67</t>
  </si>
  <si>
    <t>А68</t>
  </si>
  <si>
    <t>А69</t>
  </si>
  <si>
    <t>А70</t>
  </si>
  <si>
    <t>А71</t>
  </si>
  <si>
    <t>А72</t>
  </si>
  <si>
    <t>500…3000</t>
  </si>
  <si>
    <t>600…3000</t>
  </si>
  <si>
    <t>400…3000</t>
  </si>
  <si>
    <t>200…1800</t>
  </si>
  <si>
    <t>-20…+50 °С</t>
  </si>
  <si>
    <t>Кельвин СМАРТ-КС</t>
  </si>
  <si>
    <t>Кельвин СМАРТ-П</t>
  </si>
  <si>
    <t>Кельвин СМАРТ-СП</t>
  </si>
  <si>
    <t>Кельвин СМАРТ-Спектр</t>
  </si>
  <si>
    <t>Кельвин СМАРТ-3000</t>
  </si>
  <si>
    <t xml:space="preserve">Кельвин СМАРТ-1800 </t>
  </si>
  <si>
    <t xml:space="preserve">СТАЦИОНАРНЫЕ  МОДЕЛИ  ПИРОМЕТРОВ "КЕЛЬВИН"    </t>
  </si>
  <si>
    <t xml:space="preserve">  Актуальная информация всегда доступна на сайте WWW.ZAOEUROMIX.RU</t>
  </si>
  <si>
    <t xml:space="preserve">ПЕРЕНОСНЫЕ  МОДЕЛИ  ПИРОМЕТРОВ "КЕЛЬВИН"    </t>
  </si>
  <si>
    <t>Кельвин АРТО 2001 (снят с производства)</t>
  </si>
  <si>
    <r>
      <t>Кельвин АЧТ -200 КС (поверительный комплекс) (</t>
    </r>
    <r>
      <rPr>
        <b/>
        <sz val="18"/>
        <color rgb="FFFF0000"/>
        <rFont val="Arial Narrow"/>
        <family val="2"/>
        <charset val="204"/>
      </rPr>
      <t>Поставки приостановлены</t>
    </r>
    <r>
      <rPr>
        <b/>
        <sz val="18"/>
        <rFont val="Arial Narrow"/>
        <family val="2"/>
        <charset val="204"/>
      </rPr>
      <t>)</t>
    </r>
  </si>
  <si>
    <r>
      <t>Модель абсолютно черного тела. Предназначена для метрологических работ при поверке(калибровке) низкотемпературных бесконтактных пирометров   (</t>
    </r>
    <r>
      <rPr>
        <b/>
        <sz val="18"/>
        <color rgb="FFFF0000"/>
        <rFont val="Arial Cyr"/>
        <charset val="204"/>
      </rPr>
      <t>Поставки приостановлены</t>
    </r>
    <r>
      <rPr>
        <b/>
        <sz val="18"/>
        <color indexed="9"/>
        <rFont val="Arial Cyr"/>
        <charset val="204"/>
      </rPr>
      <t>)</t>
    </r>
  </si>
  <si>
    <t>Максимальная высота: 1.345метр  (отдально от прибора не поставляется / согласовыется при закупке прибора)</t>
  </si>
  <si>
    <t xml:space="preserve">Кельвин ИКС 4-20, ИКС 4-20/10, Кельвин ИКС 485, Кельвин АРТО 350Ц,  Кельвин АРТО 350Ц/10    (отдельно не поставляется)               </t>
  </si>
  <si>
    <t>CF 0,5: При наводке на расстояние 500 мм от пирометра</t>
  </si>
  <si>
    <t xml:space="preserve">CF1: При наводке на расстояние 300 мм от пирометра </t>
  </si>
  <si>
    <t xml:space="preserve">
CF2: При наводке на расстояние 700 мм от пирометра диаметр </t>
  </si>
  <si>
    <t>Техническое обслуживание //РЕМОНТ                                           до 350 С</t>
  </si>
  <si>
    <t>Кельвин  АРТО 2001</t>
  </si>
  <si>
    <t>с 01.08.2023</t>
  </si>
  <si>
    <t>Прайс-лист от 01.09.2023 г.</t>
  </si>
  <si>
    <t>отдально от прибора не поставляется / согласовывается при закупке прибора</t>
  </si>
  <si>
    <t>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</si>
</sst>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р_."/>
    <numFmt numFmtId="165" formatCode="#,##0.00_р_."/>
    <numFmt numFmtId="166" formatCode="[$-419]d\ mmm;@"/>
  </numFmts>
  <fonts count="60" x14ac:knownFonts="1">
    <font>
      <sz val="10"/>
      <name val="Arial Cyr"/>
      <charset val="204"/>
    </font>
    <font>
      <sz val="10"/>
      <name val="Arial Cyr"/>
      <charset val="204"/>
    </font>
    <font>
      <sz val="14"/>
      <name val="Arial Narrow"/>
      <family val="2"/>
      <charset val="204"/>
    </font>
    <font>
      <b/>
      <sz val="14"/>
      <name val="Arial Narrow"/>
      <family val="2"/>
      <charset val="204"/>
    </font>
    <font>
      <b/>
      <sz val="16"/>
      <name val="Arial Narrow"/>
      <family val="2"/>
      <charset val="204"/>
    </font>
    <font>
      <b/>
      <sz val="17"/>
      <name val="Arial Narrow"/>
      <family val="2"/>
      <charset val="204"/>
    </font>
    <font>
      <b/>
      <sz val="20"/>
      <name val="Arial Narrow"/>
      <family val="2"/>
      <charset val="204"/>
    </font>
    <font>
      <sz val="20"/>
      <name val="Arial Narrow"/>
      <family val="2"/>
      <charset val="204"/>
    </font>
    <font>
      <sz val="8"/>
      <name val="Arial Cyr"/>
      <charset val="204"/>
    </font>
    <font>
      <sz val="16"/>
      <name val="Arial Cyr"/>
      <charset val="204"/>
    </font>
    <font>
      <b/>
      <sz val="18"/>
      <name val="Arial Narrow"/>
      <family val="2"/>
      <charset val="204"/>
    </font>
    <font>
      <sz val="28"/>
      <name val="Arial Cyr"/>
      <charset val="204"/>
    </font>
    <font>
      <b/>
      <sz val="20"/>
      <color indexed="62"/>
      <name val="Arial Cyr"/>
      <charset val="204"/>
    </font>
    <font>
      <sz val="20"/>
      <color indexed="62"/>
      <name val="Arial Cyr"/>
      <charset val="204"/>
    </font>
    <font>
      <b/>
      <sz val="18"/>
      <color indexed="12"/>
      <name val="Arial Narrow"/>
      <family val="2"/>
      <charset val="204"/>
    </font>
    <font>
      <b/>
      <sz val="18"/>
      <color indexed="8"/>
      <name val="Arial Narrow"/>
      <family val="2"/>
      <charset val="204"/>
    </font>
    <font>
      <b/>
      <sz val="14"/>
      <name val="Arial Cyr"/>
      <charset val="204"/>
    </font>
    <font>
      <b/>
      <i/>
      <sz val="28"/>
      <color indexed="8"/>
      <name val="Arial Narrow"/>
      <family val="2"/>
      <charset val="204"/>
    </font>
    <font>
      <b/>
      <sz val="18"/>
      <color indexed="62"/>
      <name val="Arial Cyr"/>
      <charset val="204"/>
    </font>
    <font>
      <b/>
      <sz val="24"/>
      <color indexed="62"/>
      <name val="Arial Narrow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14"/>
      <color indexed="8"/>
      <name val="Arial"/>
      <family val="2"/>
      <charset val="204"/>
    </font>
    <font>
      <sz val="18"/>
      <name val="Arial Narrow"/>
      <family val="2"/>
      <charset val="204"/>
    </font>
    <font>
      <b/>
      <sz val="18"/>
      <color indexed="10"/>
      <name val="Arial Narrow"/>
      <family val="2"/>
      <charset val="204"/>
    </font>
    <font>
      <sz val="18"/>
      <name val="Arial Cyr"/>
      <charset val="204"/>
    </font>
    <font>
      <b/>
      <sz val="18"/>
      <color indexed="9"/>
      <name val="Arial Cyr"/>
      <charset val="204"/>
    </font>
    <font>
      <sz val="18"/>
      <color indexed="8"/>
      <name val="Arial Narrow"/>
      <family val="2"/>
      <charset val="204"/>
    </font>
    <font>
      <b/>
      <sz val="18"/>
      <name val="Arial Cyr"/>
      <charset val="204"/>
    </font>
    <font>
      <b/>
      <sz val="18"/>
      <color theme="1"/>
      <name val="Arial Narrow"/>
      <family val="2"/>
      <charset val="204"/>
    </font>
    <font>
      <sz val="18"/>
      <color theme="1"/>
      <name val="Arial Cyr"/>
      <charset val="204"/>
    </font>
    <font>
      <b/>
      <sz val="17"/>
      <color indexed="9"/>
      <name val="Arial Cyr"/>
      <charset val="204"/>
    </font>
    <font>
      <sz val="18"/>
      <name val="Arial"/>
      <family val="2"/>
      <charset val="204"/>
    </font>
    <font>
      <b/>
      <vertAlign val="superscript"/>
      <sz val="18"/>
      <name val="Arial Narrow"/>
      <family val="2"/>
      <charset val="204"/>
    </font>
    <font>
      <b/>
      <vertAlign val="superscript"/>
      <sz val="18"/>
      <color indexed="8"/>
      <name val="Arial Narrow"/>
      <family val="2"/>
      <charset val="204"/>
    </font>
    <font>
      <sz val="18"/>
      <color theme="0"/>
      <name val="Arial Cyr"/>
      <charset val="204"/>
    </font>
    <font>
      <u/>
      <sz val="18"/>
      <color indexed="63"/>
      <name val="Arial"/>
      <family val="2"/>
      <charset val="204"/>
    </font>
    <font>
      <b/>
      <sz val="24"/>
      <name val="Arial Narrow"/>
      <family val="2"/>
      <charset val="204"/>
    </font>
    <font>
      <b/>
      <sz val="18"/>
      <color rgb="FF333399"/>
      <name val="Arial Cyr"/>
      <charset val="204"/>
    </font>
    <font>
      <b/>
      <u/>
      <sz val="18"/>
      <name val="Calibri"/>
      <family val="2"/>
      <charset val="204"/>
    </font>
    <font>
      <b/>
      <sz val="14"/>
      <color theme="1"/>
      <name val="Arial"/>
      <family val="2"/>
      <charset val="204"/>
    </font>
    <font>
      <b/>
      <sz val="17"/>
      <color indexed="9"/>
      <name val="Arial"/>
      <family val="2"/>
      <charset val="204"/>
    </font>
    <font>
      <b/>
      <sz val="14"/>
      <color indexed="8"/>
      <name val="Arial Narrow"/>
      <family val="2"/>
      <charset val="204"/>
    </font>
    <font>
      <u/>
      <sz val="10"/>
      <color theme="10"/>
      <name val="Arial Cyr"/>
      <charset val="204"/>
    </font>
    <font>
      <b/>
      <u/>
      <sz val="18"/>
      <color rgb="FFFF0000"/>
      <name val="Calibri"/>
      <family val="2"/>
      <charset val="204"/>
    </font>
    <font>
      <b/>
      <u/>
      <sz val="14"/>
      <color theme="10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b/>
      <sz val="14"/>
      <color theme="1"/>
      <name val="Arial Narrow"/>
      <family val="2"/>
      <charset val="204"/>
    </font>
    <font>
      <b/>
      <sz val="22"/>
      <color theme="1"/>
      <name val="Arial Narrow"/>
      <family val="2"/>
      <charset val="204"/>
    </font>
    <font>
      <sz val="14"/>
      <name val="Arial Cyr"/>
      <charset val="204"/>
    </font>
    <font>
      <b/>
      <sz val="18"/>
      <color rgb="FF000000"/>
      <name val="Arial Narrow"/>
      <family val="2"/>
      <charset val="204"/>
    </font>
    <font>
      <b/>
      <sz val="28"/>
      <color indexed="8"/>
      <name val="Arial Narrow"/>
      <family val="2"/>
      <charset val="204"/>
    </font>
    <font>
      <b/>
      <i/>
      <sz val="28"/>
      <name val="Arial Narrow"/>
      <family val="2"/>
      <charset val="204"/>
    </font>
    <font>
      <b/>
      <i/>
      <sz val="20"/>
      <name val="Arial Narrow"/>
      <family val="2"/>
      <charset val="204"/>
    </font>
    <font>
      <b/>
      <u/>
      <sz val="36"/>
      <color rgb="FF2D14AC"/>
      <name val="Arial Narrow"/>
      <family val="2"/>
      <charset val="204"/>
    </font>
    <font>
      <b/>
      <sz val="22"/>
      <color rgb="FF2D14AC"/>
      <name val="Arial Cyr"/>
      <charset val="204"/>
    </font>
    <font>
      <b/>
      <sz val="20"/>
      <color rgb="FF2D14AC"/>
      <name val="Arial Cyr"/>
      <charset val="204"/>
    </font>
    <font>
      <b/>
      <sz val="18"/>
      <color rgb="FFFF0000"/>
      <name val="Arial Narrow"/>
      <family val="2"/>
      <charset val="204"/>
    </font>
    <font>
      <b/>
      <sz val="18"/>
      <color rgb="FFFF000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499984740745262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43" fillId="0" borderId="0" applyNumberFormat="0" applyFill="0" applyBorder="0" applyAlignment="0" applyProtection="0"/>
    <xf numFmtId="0" fontId="46" fillId="0" borderId="0"/>
  </cellStyleXfs>
  <cellXfs count="634">
    <xf numFmtId="0" fontId="0" fillId="0" borderId="0" xfId="0"/>
    <xf numFmtId="0" fontId="2" fillId="0" borderId="0" xfId="0" applyFont="1"/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/>
    <xf numFmtId="0" fontId="1" fillId="0" borderId="0" xfId="0" applyFont="1"/>
    <xf numFmtId="0" fontId="6" fillId="0" borderId="0" xfId="0" applyFont="1" applyAlignment="1">
      <alignment horizontal="left" indent="2"/>
    </xf>
    <xf numFmtId="0" fontId="7" fillId="0" borderId="0" xfId="0" applyFont="1"/>
    <xf numFmtId="0" fontId="6" fillId="0" borderId="0" xfId="0" applyFont="1"/>
    <xf numFmtId="0" fontId="5" fillId="0" borderId="0" xfId="0" applyFont="1" applyAlignment="1">
      <alignment horizontal="left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13" fillId="0" borderId="0" xfId="0" applyFont="1" applyAlignment="1">
      <alignment horizontal="center" shrinkToFit="1"/>
    </xf>
    <xf numFmtId="164" fontId="6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64" fontId="5" fillId="0" borderId="0" xfId="0" applyNumberFormat="1" applyFont="1"/>
    <xf numFmtId="164" fontId="7" fillId="0" borderId="0" xfId="0" applyNumberFormat="1" applyFont="1"/>
    <xf numFmtId="164" fontId="13" fillId="0" borderId="0" xfId="0" applyNumberFormat="1" applyFont="1" applyAlignment="1">
      <alignment horizontal="center" shrinkToFit="1"/>
    </xf>
    <xf numFmtId="164" fontId="0" fillId="0" borderId="0" xfId="0" applyNumberFormat="1"/>
    <xf numFmtId="164" fontId="14" fillId="0" borderId="0" xfId="0" applyNumberFormat="1" applyFont="1" applyAlignment="1">
      <alignment horizontal="center" vertical="center" wrapText="1"/>
    </xf>
    <xf numFmtId="164" fontId="15" fillId="0" borderId="1" xfId="0" applyNumberFormat="1" applyFont="1" applyBorder="1" applyAlignment="1">
      <alignment horizontal="center" vertical="center" wrapText="1"/>
    </xf>
    <xf numFmtId="0" fontId="9" fillId="0" borderId="0" xfId="0" applyFont="1"/>
    <xf numFmtId="0" fontId="16" fillId="0" borderId="0" xfId="0" applyFont="1"/>
    <xf numFmtId="164" fontId="16" fillId="0" borderId="0" xfId="0" applyNumberFormat="1" applyFont="1"/>
    <xf numFmtId="0" fontId="5" fillId="0" borderId="0" xfId="0" applyFont="1" applyAlignment="1">
      <alignment horizontal="left"/>
    </xf>
    <xf numFmtId="0" fontId="12" fillId="0" borderId="0" xfId="0" applyFont="1"/>
    <xf numFmtId="0" fontId="12" fillId="0" borderId="0" xfId="0" applyFont="1" applyAlignment="1">
      <alignment shrinkToFit="1"/>
    </xf>
    <xf numFmtId="0" fontId="11" fillId="0" borderId="0" xfId="0" applyFont="1"/>
    <xf numFmtId="0" fontId="21" fillId="0" borderId="0" xfId="0" applyFont="1" applyAlignment="1">
      <alignment horizontal="center"/>
    </xf>
    <xf numFmtId="49" fontId="21" fillId="0" borderId="0" xfId="0" applyNumberFormat="1" applyFont="1" applyAlignment="1">
      <alignment horizontal="center"/>
    </xf>
    <xf numFmtId="0" fontId="21" fillId="0" borderId="0" xfId="0" applyFont="1" applyAlignment="1">
      <alignment vertical="center"/>
    </xf>
    <xf numFmtId="164" fontId="15" fillId="3" borderId="1" xfId="0" applyNumberFormat="1" applyFont="1" applyFill="1" applyBorder="1" applyAlignment="1">
      <alignment horizontal="center" vertical="center" wrapText="1"/>
    </xf>
    <xf numFmtId="0" fontId="23" fillId="0" borderId="0" xfId="0" applyFont="1"/>
    <xf numFmtId="164" fontId="10" fillId="0" borderId="2" xfId="0" applyNumberFormat="1" applyFont="1" applyBorder="1" applyAlignment="1">
      <alignment horizontal="center" vertical="center" wrapText="1"/>
    </xf>
    <xf numFmtId="164" fontId="10" fillId="0" borderId="15" xfId="0" applyNumberFormat="1" applyFont="1" applyBorder="1" applyAlignment="1">
      <alignment horizontal="center" vertical="center"/>
    </xf>
    <xf numFmtId="0" fontId="25" fillId="0" borderId="0" xfId="0" applyFont="1"/>
    <xf numFmtId="0" fontId="26" fillId="2" borderId="0" xfId="0" applyFont="1" applyFill="1" applyAlignment="1">
      <alignment horizontal="center" vertical="center" wrapText="1"/>
    </xf>
    <xf numFmtId="166" fontId="25" fillId="0" borderId="0" xfId="0" applyNumberFormat="1" applyFont="1" applyAlignment="1">
      <alignment horizontal="center" vertical="center"/>
    </xf>
    <xf numFmtId="49" fontId="15" fillId="0" borderId="6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164" fontId="28" fillId="0" borderId="1" xfId="0" quotePrefix="1" applyNumberFormat="1" applyFont="1" applyBorder="1" applyAlignment="1">
      <alignment horizontal="center" vertical="center"/>
    </xf>
    <xf numFmtId="0" fontId="15" fillId="0" borderId="6" xfId="0" applyFont="1" applyBorder="1" applyAlignment="1">
      <alignment horizontal="left" vertical="center" wrapText="1"/>
    </xf>
    <xf numFmtId="164" fontId="10" fillId="0" borderId="6" xfId="0" quotePrefix="1" applyNumberFormat="1" applyFont="1" applyBorder="1" applyAlignment="1">
      <alignment horizontal="center" vertical="center" wrapText="1"/>
    </xf>
    <xf numFmtId="164" fontId="15" fillId="0" borderId="6" xfId="0" quotePrefix="1" applyNumberFormat="1" applyFont="1" applyBorder="1" applyAlignment="1">
      <alignment horizontal="center" vertical="center" wrapText="1"/>
    </xf>
    <xf numFmtId="49" fontId="10" fillId="2" borderId="6" xfId="0" applyNumberFormat="1" applyFont="1" applyFill="1" applyBorder="1" applyAlignment="1">
      <alignment horizontal="center" vertical="center" wrapText="1"/>
    </xf>
    <xf numFmtId="164" fontId="10" fillId="0" borderId="1" xfId="0" quotePrefix="1" applyNumberFormat="1" applyFont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164" fontId="15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5" fillId="0" borderId="2" xfId="0" applyNumberFormat="1" applyFont="1" applyBorder="1" applyAlignment="1">
      <alignment horizontal="center" vertical="center" wrapText="1"/>
    </xf>
    <xf numFmtId="164" fontId="15" fillId="0" borderId="6" xfId="0" applyNumberFormat="1" applyFont="1" applyBorder="1" applyAlignment="1">
      <alignment horizontal="center" vertical="center" wrapText="1"/>
    </xf>
    <xf numFmtId="164" fontId="25" fillId="0" borderId="0" xfId="0" quotePrefix="1" applyNumberFormat="1" applyFont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/>
    </xf>
    <xf numFmtId="164" fontId="15" fillId="3" borderId="6" xfId="0" applyNumberFormat="1" applyFont="1" applyFill="1" applyBorder="1" applyAlignment="1">
      <alignment horizontal="center" vertical="center" wrapText="1"/>
    </xf>
    <xf numFmtId="164" fontId="15" fillId="0" borderId="1" xfId="0" quotePrefix="1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15" fillId="0" borderId="7" xfId="0" applyNumberFormat="1" applyFont="1" applyBorder="1" applyAlignment="1">
      <alignment horizontal="center" vertical="center" wrapText="1"/>
    </xf>
    <xf numFmtId="164" fontId="15" fillId="0" borderId="4" xfId="0" applyNumberFormat="1" applyFont="1" applyBorder="1" applyAlignment="1">
      <alignment horizontal="center" vertical="center" wrapText="1"/>
    </xf>
    <xf numFmtId="49" fontId="29" fillId="0" borderId="7" xfId="0" applyNumberFormat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164" fontId="29" fillId="0" borderId="1" xfId="0" applyNumberFormat="1" applyFont="1" applyBorder="1" applyAlignment="1">
      <alignment horizontal="center" vertical="center" wrapText="1"/>
    </xf>
    <xf numFmtId="164" fontId="30" fillId="0" borderId="1" xfId="0" quotePrefix="1" applyNumberFormat="1" applyFont="1" applyBorder="1" applyAlignment="1">
      <alignment horizontal="center" vertical="center"/>
    </xf>
    <xf numFmtId="0" fontId="29" fillId="0" borderId="6" xfId="0" applyFont="1" applyBorder="1" applyAlignment="1">
      <alignment horizontal="center" vertical="center" wrapText="1"/>
    </xf>
    <xf numFmtId="164" fontId="29" fillId="0" borderId="6" xfId="0" applyNumberFormat="1" applyFont="1" applyBorder="1" applyAlignment="1">
      <alignment horizontal="center" vertical="center" wrapText="1"/>
    </xf>
    <xf numFmtId="164" fontId="29" fillId="0" borderId="2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29" fillId="0" borderId="4" xfId="0" applyFont="1" applyBorder="1" applyAlignment="1">
      <alignment horizontal="left" vertical="center" wrapText="1"/>
    </xf>
    <xf numFmtId="164" fontId="25" fillId="0" borderId="1" xfId="0" quotePrefix="1" applyNumberFormat="1" applyFont="1" applyBorder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left" vertical="center" wrapText="1"/>
    </xf>
    <xf numFmtId="164" fontId="25" fillId="0" borderId="15" xfId="0" quotePrefix="1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wrapText="1"/>
    </xf>
    <xf numFmtId="0" fontId="10" fillId="0" borderId="0" xfId="0" applyFont="1"/>
    <xf numFmtId="0" fontId="10" fillId="0" borderId="0" xfId="0" applyFont="1" applyAlignment="1">
      <alignment horizontal="left"/>
    </xf>
    <xf numFmtId="0" fontId="10" fillId="0" borderId="8" xfId="0" applyFont="1" applyBorder="1" applyAlignment="1">
      <alignment horizontal="center" vertical="center" wrapText="1"/>
    </xf>
    <xf numFmtId="166" fontId="32" fillId="0" borderId="0" xfId="0" applyNumberFormat="1" applyFont="1" applyAlignment="1">
      <alignment horizontal="center" vertical="center"/>
    </xf>
    <xf numFmtId="0" fontId="10" fillId="0" borderId="6" xfId="0" applyFont="1" applyBorder="1" applyAlignment="1">
      <alignment horizontal="left" vertical="center" wrapText="1"/>
    </xf>
    <xf numFmtId="164" fontId="25" fillId="0" borderId="1" xfId="0" quotePrefix="1" applyNumberFormat="1" applyFont="1" applyBorder="1" applyAlignment="1">
      <alignment horizontal="center" vertical="center"/>
    </xf>
    <xf numFmtId="164" fontId="25" fillId="0" borderId="2" xfId="0" quotePrefix="1" applyNumberFormat="1" applyFont="1" applyBorder="1" applyAlignment="1">
      <alignment horizontal="center" vertical="center"/>
    </xf>
    <xf numFmtId="0" fontId="15" fillId="0" borderId="1" xfId="0" applyFont="1" applyBorder="1" applyAlignment="1">
      <alignment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5" fillId="0" borderId="2" xfId="0" applyFont="1" applyBorder="1" applyAlignment="1">
      <alignment vertical="center"/>
    </xf>
    <xf numFmtId="0" fontId="15" fillId="0" borderId="1" xfId="0" applyFont="1" applyBorder="1" applyAlignment="1">
      <alignment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164" fontId="15" fillId="0" borderId="2" xfId="0" quotePrefix="1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164" fontId="10" fillId="0" borderId="6" xfId="0" applyNumberFormat="1" applyFont="1" applyBorder="1" applyAlignment="1">
      <alignment horizontal="center" vertical="center" wrapText="1"/>
    </xf>
    <xf numFmtId="49" fontId="10" fillId="3" borderId="2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 wrapText="1"/>
    </xf>
    <xf numFmtId="164" fontId="15" fillId="0" borderId="8" xfId="0" applyNumberFormat="1" applyFont="1" applyBorder="1" applyAlignment="1">
      <alignment horizontal="center" vertical="center" wrapText="1"/>
    </xf>
    <xf numFmtId="0" fontId="10" fillId="0" borderId="6" xfId="0" applyFont="1" applyBorder="1" applyAlignment="1">
      <alignment vertical="center" wrapText="1"/>
    </xf>
    <xf numFmtId="0" fontId="28" fillId="0" borderId="0" xfId="0" applyFont="1" applyAlignment="1">
      <alignment horizontal="center" shrinkToFit="1"/>
    </xf>
    <xf numFmtId="0" fontId="15" fillId="0" borderId="6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/>
    </xf>
    <xf numFmtId="164" fontId="15" fillId="0" borderId="8" xfId="0" quotePrefix="1" applyNumberFormat="1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28" fillId="0" borderId="7" xfId="0" applyFont="1" applyBorder="1" applyAlignment="1">
      <alignment horizontal="center" vertical="center" textRotation="90" wrapText="1"/>
    </xf>
    <xf numFmtId="0" fontId="28" fillId="0" borderId="4" xfId="0" applyFont="1" applyBorder="1" applyAlignment="1">
      <alignment horizontal="center" vertical="center" wrapText="1"/>
    </xf>
    <xf numFmtId="164" fontId="28" fillId="0" borderId="1" xfId="0" applyNumberFormat="1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4" fontId="29" fillId="0" borderId="1" xfId="0" applyNumberFormat="1" applyFont="1" applyBorder="1" applyAlignment="1">
      <alignment horizontal="center" vertical="center"/>
    </xf>
    <xf numFmtId="165" fontId="29" fillId="0" borderId="1" xfId="0" applyNumberFormat="1" applyFont="1" applyBorder="1" applyAlignment="1">
      <alignment horizontal="center" vertical="center" wrapText="1"/>
    </xf>
    <xf numFmtId="0" fontId="15" fillId="0" borderId="6" xfId="0" applyFont="1" applyBorder="1" applyAlignment="1">
      <alignment vertical="center" wrapText="1"/>
    </xf>
    <xf numFmtId="165" fontId="29" fillId="0" borderId="7" xfId="0" applyNumberFormat="1" applyFont="1" applyBorder="1" applyAlignment="1">
      <alignment horizontal="center" vertical="center" wrapText="1"/>
    </xf>
    <xf numFmtId="165" fontId="29" fillId="3" borderId="7" xfId="0" applyNumberFormat="1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 indent="2"/>
    </xf>
    <xf numFmtId="0" fontId="28" fillId="0" borderId="0" xfId="0" applyFont="1" applyAlignment="1">
      <alignment horizontal="right" shrinkToFit="1"/>
    </xf>
    <xf numFmtId="0" fontId="25" fillId="0" borderId="0" xfId="0" applyFont="1" applyAlignment="1">
      <alignment horizontal="center" shrinkToFit="1"/>
    </xf>
    <xf numFmtId="0" fontId="28" fillId="0" borderId="0" xfId="0" applyFont="1"/>
    <xf numFmtId="0" fontId="15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right" vertical="center" wrapText="1"/>
    </xf>
    <xf numFmtId="0" fontId="10" fillId="0" borderId="8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10" fillId="0" borderId="13" xfId="0" applyFont="1" applyBorder="1" applyAlignment="1">
      <alignment horizontal="center" vertical="center" wrapText="1"/>
    </xf>
    <xf numFmtId="0" fontId="25" fillId="0" borderId="1" xfId="0" applyFont="1" applyBorder="1"/>
    <xf numFmtId="0" fontId="21" fillId="0" borderId="0" xfId="0" applyFont="1"/>
    <xf numFmtId="0" fontId="20" fillId="4" borderId="6" xfId="0" applyFont="1" applyFill="1" applyBorder="1"/>
    <xf numFmtId="0" fontId="20" fillId="0" borderId="0" xfId="0" applyFont="1"/>
    <xf numFmtId="0" fontId="20" fillId="0" borderId="0" xfId="0" applyFont="1" applyAlignment="1">
      <alignment vertical="center" wrapText="1"/>
    </xf>
    <xf numFmtId="49" fontId="20" fillId="0" borderId="0" xfId="0" applyNumberFormat="1" applyFont="1" applyAlignment="1">
      <alignment vertical="center"/>
    </xf>
    <xf numFmtId="0" fontId="20" fillId="0" borderId="0" xfId="0" applyFont="1" applyAlignment="1">
      <alignment horizontal="center" vertical="center" wrapText="1"/>
    </xf>
    <xf numFmtId="0" fontId="22" fillId="0" borderId="32" xfId="0" applyFont="1" applyBorder="1" applyAlignment="1">
      <alignment horizontal="center" vertical="center" wrapText="1"/>
    </xf>
    <xf numFmtId="0" fontId="40" fillId="0" borderId="32" xfId="0" applyFont="1" applyBorder="1" applyAlignment="1">
      <alignment horizontal="center" vertical="center" wrapText="1"/>
    </xf>
    <xf numFmtId="164" fontId="20" fillId="0" borderId="33" xfId="0" quotePrefix="1" applyNumberFormat="1" applyFont="1" applyBorder="1" applyAlignment="1">
      <alignment horizontal="center" vertical="center"/>
    </xf>
    <xf numFmtId="164" fontId="20" fillId="0" borderId="32" xfId="0" quotePrefix="1" applyNumberFormat="1" applyFont="1" applyBorder="1" applyAlignment="1">
      <alignment horizontal="center" vertical="center"/>
    </xf>
    <xf numFmtId="164" fontId="20" fillId="0" borderId="34" xfId="0" quotePrefix="1" applyNumberFormat="1" applyFont="1" applyBorder="1" applyAlignment="1">
      <alignment horizontal="center" vertical="center"/>
    </xf>
    <xf numFmtId="164" fontId="10" fillId="0" borderId="7" xfId="0" quotePrefix="1" applyNumberFormat="1" applyFont="1" applyBorder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 wrapText="1"/>
    </xf>
    <xf numFmtId="164" fontId="20" fillId="0" borderId="0" xfId="0" quotePrefix="1" applyNumberFormat="1" applyFont="1" applyAlignment="1">
      <alignment horizontal="center" vertical="center"/>
    </xf>
    <xf numFmtId="0" fontId="25" fillId="0" borderId="0" xfId="0" applyFont="1" applyAlignment="1">
      <alignment horizontal="center"/>
    </xf>
    <xf numFmtId="0" fontId="15" fillId="0" borderId="8" xfId="0" applyFont="1" applyBorder="1" applyAlignment="1">
      <alignment horizontal="left" vertical="center" wrapText="1"/>
    </xf>
    <xf numFmtId="165" fontId="29" fillId="0" borderId="8" xfId="0" applyNumberFormat="1" applyFont="1" applyBorder="1" applyAlignment="1">
      <alignment horizontal="center" vertical="center" wrapText="1"/>
    </xf>
    <xf numFmtId="49" fontId="22" fillId="0" borderId="20" xfId="0" applyNumberFormat="1" applyFont="1" applyBorder="1" applyAlignment="1">
      <alignment horizontal="center" vertical="center" wrapText="1"/>
    </xf>
    <xf numFmtId="49" fontId="22" fillId="0" borderId="22" xfId="0" applyNumberFormat="1" applyFont="1" applyBorder="1" applyAlignment="1">
      <alignment horizontal="center" vertical="center" wrapText="1"/>
    </xf>
    <xf numFmtId="49" fontId="22" fillId="0" borderId="24" xfId="0" applyNumberFormat="1" applyFont="1" applyBorder="1" applyAlignment="1">
      <alignment horizontal="center" vertical="center" wrapText="1"/>
    </xf>
    <xf numFmtId="49" fontId="20" fillId="0" borderId="20" xfId="0" applyNumberFormat="1" applyFont="1" applyBorder="1" applyAlignment="1">
      <alignment horizontal="center" vertical="center" wrapText="1"/>
    </xf>
    <xf numFmtId="164" fontId="22" fillId="0" borderId="33" xfId="0" applyNumberFormat="1" applyFont="1" applyBorder="1" applyAlignment="1">
      <alignment horizontal="center" vertical="center" wrapText="1"/>
    </xf>
    <xf numFmtId="49" fontId="20" fillId="0" borderId="24" xfId="0" applyNumberFormat="1" applyFont="1" applyBorder="1" applyAlignment="1">
      <alignment horizontal="center" vertical="center" wrapText="1"/>
    </xf>
    <xf numFmtId="164" fontId="22" fillId="0" borderId="34" xfId="0" applyNumberFormat="1" applyFont="1" applyBorder="1" applyAlignment="1">
      <alignment horizontal="center" vertical="center" wrapText="1"/>
    </xf>
    <xf numFmtId="164" fontId="22" fillId="0" borderId="0" xfId="0" applyNumberFormat="1" applyFont="1" applyAlignment="1">
      <alignment horizontal="center" vertical="center" wrapText="1"/>
    </xf>
    <xf numFmtId="0" fontId="20" fillId="4" borderId="0" xfId="0" applyFont="1" applyFill="1"/>
    <xf numFmtId="49" fontId="20" fillId="0" borderId="0" xfId="0" applyNumberFormat="1" applyFont="1" applyAlignment="1">
      <alignment horizontal="center"/>
    </xf>
    <xf numFmtId="164" fontId="20" fillId="0" borderId="32" xfId="0" applyNumberFormat="1" applyFont="1" applyBorder="1" applyAlignment="1">
      <alignment horizontal="center" vertical="center" wrapText="1"/>
    </xf>
    <xf numFmtId="164" fontId="22" fillId="0" borderId="32" xfId="0" applyNumberFormat="1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49" fontId="20" fillId="0" borderId="32" xfId="0" applyNumberFormat="1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center"/>
    </xf>
    <xf numFmtId="0" fontId="20" fillId="2" borderId="32" xfId="0" applyFont="1" applyFill="1" applyBorder="1" applyAlignment="1">
      <alignment horizontal="center" vertical="center" wrapText="1"/>
    </xf>
    <xf numFmtId="1" fontId="20" fillId="0" borderId="23" xfId="0" applyNumberFormat="1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/>
    </xf>
    <xf numFmtId="0" fontId="20" fillId="2" borderId="34" xfId="0" applyFont="1" applyFill="1" applyBorder="1" applyAlignment="1">
      <alignment horizontal="center" vertical="center" wrapText="1"/>
    </xf>
    <xf numFmtId="49" fontId="20" fillId="0" borderId="34" xfId="0" applyNumberFormat="1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0" fillId="0" borderId="25" xfId="0" applyFont="1" applyBorder="1" applyAlignment="1">
      <alignment vertical="center"/>
    </xf>
    <xf numFmtId="0" fontId="21" fillId="0" borderId="32" xfId="0" applyFont="1" applyBorder="1"/>
    <xf numFmtId="0" fontId="21" fillId="0" borderId="23" xfId="0" applyFont="1" applyBorder="1"/>
    <xf numFmtId="0" fontId="20" fillId="0" borderId="34" xfId="0" applyFont="1" applyBorder="1" applyAlignment="1">
      <alignment horizontal="center" vertical="center" wrapText="1"/>
    </xf>
    <xf numFmtId="0" fontId="21" fillId="0" borderId="34" xfId="0" applyFont="1" applyBorder="1"/>
    <xf numFmtId="0" fontId="21" fillId="0" borderId="25" xfId="0" applyFont="1" applyBorder="1"/>
    <xf numFmtId="49" fontId="21" fillId="0" borderId="32" xfId="0" applyNumberFormat="1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49" fontId="21" fillId="0" borderId="32" xfId="0" applyNumberFormat="1" applyFont="1" applyBorder="1" applyAlignment="1">
      <alignment horizontal="center"/>
    </xf>
    <xf numFmtId="0" fontId="20" fillId="2" borderId="33" xfId="0" applyFont="1" applyFill="1" applyBorder="1" applyAlignment="1">
      <alignment horizontal="center" vertical="center" wrapText="1"/>
    </xf>
    <xf numFmtId="0" fontId="21" fillId="0" borderId="21" xfId="0" applyFont="1" applyBorder="1"/>
    <xf numFmtId="0" fontId="22" fillId="0" borderId="34" xfId="0" applyFont="1" applyBorder="1" applyAlignment="1">
      <alignment horizontal="center" vertical="center" wrapText="1"/>
    </xf>
    <xf numFmtId="49" fontId="21" fillId="0" borderId="34" xfId="0" applyNumberFormat="1" applyFont="1" applyBorder="1" applyAlignment="1">
      <alignment horizontal="center"/>
    </xf>
    <xf numFmtId="0" fontId="40" fillId="0" borderId="33" xfId="0" applyFont="1" applyBorder="1" applyAlignment="1">
      <alignment horizontal="center" vertical="center" wrapText="1"/>
    </xf>
    <xf numFmtId="0" fontId="21" fillId="0" borderId="33" xfId="0" applyFont="1" applyBorder="1"/>
    <xf numFmtId="0" fontId="21" fillId="0" borderId="34" xfId="0" applyFont="1" applyBorder="1" applyAlignment="1">
      <alignment horizontal="center"/>
    </xf>
    <xf numFmtId="0" fontId="20" fillId="0" borderId="33" xfId="0" applyFont="1" applyBorder="1" applyAlignment="1">
      <alignment horizontal="center" vertical="center" wrapText="1"/>
    </xf>
    <xf numFmtId="49" fontId="21" fillId="0" borderId="33" xfId="0" applyNumberFormat="1" applyFont="1" applyBorder="1" applyAlignment="1">
      <alignment horizontal="center"/>
    </xf>
    <xf numFmtId="0" fontId="20" fillId="0" borderId="33" xfId="0" applyFont="1" applyBorder="1"/>
    <xf numFmtId="49" fontId="20" fillId="0" borderId="33" xfId="0" applyNumberFormat="1" applyFont="1" applyBorder="1" applyAlignment="1">
      <alignment horizontal="center"/>
    </xf>
    <xf numFmtId="0" fontId="20" fillId="0" borderId="21" xfId="0" applyFont="1" applyBorder="1"/>
    <xf numFmtId="0" fontId="20" fillId="0" borderId="34" xfId="0" applyFont="1" applyBorder="1"/>
    <xf numFmtId="49" fontId="20" fillId="0" borderId="34" xfId="0" applyNumberFormat="1" applyFont="1" applyBorder="1" applyAlignment="1">
      <alignment horizontal="center"/>
    </xf>
    <xf numFmtId="0" fontId="20" fillId="0" borderId="25" xfId="0" applyFont="1" applyBorder="1"/>
    <xf numFmtId="0" fontId="10" fillId="0" borderId="33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49" fontId="20" fillId="0" borderId="36" xfId="0" applyNumberFormat="1" applyFont="1" applyBorder="1" applyAlignment="1">
      <alignment horizontal="center" vertical="center"/>
    </xf>
    <xf numFmtId="49" fontId="20" fillId="0" borderId="37" xfId="0" applyNumberFormat="1" applyFont="1" applyBorder="1" applyAlignment="1">
      <alignment horizontal="center" vertical="center"/>
    </xf>
    <xf numFmtId="49" fontId="20" fillId="0" borderId="35" xfId="0" applyNumberFormat="1" applyFont="1" applyBorder="1" applyAlignment="1">
      <alignment horizontal="center" vertical="center"/>
    </xf>
    <xf numFmtId="49" fontId="22" fillId="0" borderId="35" xfId="0" applyNumberFormat="1" applyFont="1" applyBorder="1" applyAlignment="1">
      <alignment horizontal="center" vertical="center" wrapText="1"/>
    </xf>
    <xf numFmtId="49" fontId="22" fillId="0" borderId="36" xfId="0" applyNumberFormat="1" applyFont="1" applyBorder="1" applyAlignment="1">
      <alignment horizontal="center" vertical="center" wrapText="1"/>
    </xf>
    <xf numFmtId="49" fontId="22" fillId="2" borderId="36" xfId="0" applyNumberFormat="1" applyFont="1" applyFill="1" applyBorder="1" applyAlignment="1">
      <alignment horizontal="center" vertical="center" wrapText="1"/>
    </xf>
    <xf numFmtId="0" fontId="21" fillId="0" borderId="36" xfId="0" applyFont="1" applyBorder="1"/>
    <xf numFmtId="0" fontId="21" fillId="0" borderId="37" xfId="0" applyFont="1" applyBorder="1"/>
    <xf numFmtId="14" fontId="21" fillId="0" borderId="35" xfId="0" applyNumberFormat="1" applyFont="1" applyBorder="1"/>
    <xf numFmtId="14" fontId="21" fillId="0" borderId="36" xfId="0" applyNumberFormat="1" applyFont="1" applyBorder="1"/>
    <xf numFmtId="14" fontId="21" fillId="0" borderId="37" xfId="0" applyNumberFormat="1" applyFont="1" applyBorder="1"/>
    <xf numFmtId="0" fontId="20" fillId="0" borderId="35" xfId="0" applyFont="1" applyBorder="1"/>
    <xf numFmtId="0" fontId="20" fillId="0" borderId="37" xfId="0" applyFont="1" applyBorder="1"/>
    <xf numFmtId="0" fontId="25" fillId="0" borderId="35" xfId="0" applyFont="1" applyBorder="1"/>
    <xf numFmtId="0" fontId="25" fillId="0" borderId="37" xfId="0" applyFont="1" applyBorder="1"/>
    <xf numFmtId="164" fontId="22" fillId="0" borderId="38" xfId="0" applyNumberFormat="1" applyFont="1" applyBorder="1" applyAlignment="1">
      <alignment horizontal="center" vertical="center" wrapText="1"/>
    </xf>
    <xf numFmtId="164" fontId="22" fillId="0" borderId="40" xfId="0" applyNumberFormat="1" applyFont="1" applyBorder="1" applyAlignment="1">
      <alignment horizontal="center" vertical="center" wrapText="1"/>
    </xf>
    <xf numFmtId="0" fontId="20" fillId="0" borderId="22" xfId="0" applyFont="1" applyBorder="1" applyAlignment="1">
      <alignment vertical="center" textRotation="90" wrapText="1"/>
    </xf>
    <xf numFmtId="0" fontId="20" fillId="0" borderId="23" xfId="0" applyFont="1" applyBorder="1" applyAlignment="1">
      <alignment vertical="center" wrapText="1"/>
    </xf>
    <xf numFmtId="0" fontId="22" fillId="0" borderId="23" xfId="0" applyFont="1" applyBorder="1" applyAlignment="1">
      <alignment horizontal="left" vertical="center" wrapText="1"/>
    </xf>
    <xf numFmtId="0" fontId="22" fillId="0" borderId="25" xfId="0" applyFont="1" applyBorder="1" applyAlignment="1">
      <alignment horizontal="left" vertical="center" wrapText="1"/>
    </xf>
    <xf numFmtId="0" fontId="21" fillId="0" borderId="5" xfId="0" applyFont="1" applyBorder="1"/>
    <xf numFmtId="0" fontId="21" fillId="0" borderId="16" xfId="0" applyFont="1" applyBorder="1"/>
    <xf numFmtId="0" fontId="22" fillId="0" borderId="20" xfId="0" applyFont="1" applyBorder="1" applyAlignment="1">
      <alignment horizontal="center" vertical="center" wrapText="1"/>
    </xf>
    <xf numFmtId="0" fontId="22" fillId="0" borderId="21" xfId="0" applyFont="1" applyBorder="1" applyAlignment="1">
      <alignment vertical="center"/>
    </xf>
    <xf numFmtId="0" fontId="20" fillId="0" borderId="22" xfId="0" applyFont="1" applyBorder="1" applyAlignment="1">
      <alignment horizontal="center" vertical="center"/>
    </xf>
    <xf numFmtId="0" fontId="22" fillId="0" borderId="23" xfId="0" applyFont="1" applyBorder="1" applyAlignment="1">
      <alignment vertical="center" wrapText="1"/>
    </xf>
    <xf numFmtId="49" fontId="40" fillId="0" borderId="22" xfId="0" applyNumberFormat="1" applyFont="1" applyBorder="1" applyAlignment="1">
      <alignment horizontal="center" vertical="center" wrapText="1"/>
    </xf>
    <xf numFmtId="0" fontId="40" fillId="0" borderId="23" xfId="0" applyFont="1" applyBorder="1" applyAlignment="1">
      <alignment horizontal="left" vertical="center" wrapText="1"/>
    </xf>
    <xf numFmtId="0" fontId="22" fillId="0" borderId="22" xfId="0" applyFont="1" applyBorder="1" applyAlignment="1">
      <alignment horizontal="center" vertical="center" wrapText="1"/>
    </xf>
    <xf numFmtId="0" fontId="22" fillId="0" borderId="23" xfId="0" applyFont="1" applyBorder="1" applyAlignment="1">
      <alignment vertical="center"/>
    </xf>
    <xf numFmtId="0" fontId="22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left" vertical="center" wrapText="1"/>
    </xf>
    <xf numFmtId="0" fontId="22" fillId="0" borderId="24" xfId="0" applyFont="1" applyBorder="1" applyAlignment="1">
      <alignment horizontal="center" vertical="center"/>
    </xf>
    <xf numFmtId="0" fontId="20" fillId="0" borderId="25" xfId="0" applyFont="1" applyBorder="1" applyAlignment="1">
      <alignment horizontal="left" vertical="center" wrapText="1"/>
    </xf>
    <xf numFmtId="0" fontId="22" fillId="0" borderId="5" xfId="0" applyFont="1" applyBorder="1" applyAlignment="1">
      <alignment horizontal="center" vertical="center"/>
    </xf>
    <xf numFmtId="0" fontId="20" fillId="0" borderId="16" xfId="0" applyFont="1" applyBorder="1" applyAlignment="1">
      <alignment horizontal="left" vertical="center" wrapText="1"/>
    </xf>
    <xf numFmtId="0" fontId="22" fillId="0" borderId="21" xfId="0" applyFont="1" applyBorder="1" applyAlignment="1">
      <alignment horizontal="left" vertical="center" wrapText="1"/>
    </xf>
    <xf numFmtId="0" fontId="20" fillId="0" borderId="24" xfId="0" applyFont="1" applyBorder="1" applyAlignment="1">
      <alignment horizontal="center" vertical="center"/>
    </xf>
    <xf numFmtId="0" fontId="22" fillId="0" borderId="25" xfId="0" applyFont="1" applyBorder="1" applyAlignment="1">
      <alignment vertical="center" wrapText="1"/>
    </xf>
    <xf numFmtId="49" fontId="40" fillId="0" borderId="20" xfId="0" applyNumberFormat="1" applyFont="1" applyBorder="1" applyAlignment="1">
      <alignment horizontal="center" vertical="center" wrapText="1"/>
    </xf>
    <xf numFmtId="0" fontId="40" fillId="0" borderId="21" xfId="0" applyFont="1" applyBorder="1" applyAlignment="1">
      <alignment horizontal="left" vertical="center" wrapText="1"/>
    </xf>
    <xf numFmtId="0" fontId="22" fillId="3" borderId="21" xfId="0" applyFont="1" applyFill="1" applyBorder="1" applyAlignment="1">
      <alignment vertical="center"/>
    </xf>
    <xf numFmtId="0" fontId="40" fillId="0" borderId="22" xfId="0" applyFont="1" applyBorder="1" applyAlignment="1">
      <alignment horizontal="center" vertical="center" wrapText="1"/>
    </xf>
    <xf numFmtId="0" fontId="40" fillId="0" borderId="23" xfId="0" applyFont="1" applyBorder="1" applyAlignment="1">
      <alignment vertical="center"/>
    </xf>
    <xf numFmtId="0" fontId="22" fillId="0" borderId="16" xfId="0" applyFont="1" applyBorder="1" applyAlignment="1">
      <alignment vertical="center" wrapText="1"/>
    </xf>
    <xf numFmtId="49" fontId="22" fillId="0" borderId="5" xfId="0" applyNumberFormat="1" applyFont="1" applyBorder="1" applyAlignment="1">
      <alignment horizontal="center" vertical="center" wrapText="1"/>
    </xf>
    <xf numFmtId="0" fontId="22" fillId="0" borderId="16" xfId="0" applyFont="1" applyBorder="1" applyAlignment="1">
      <alignment horizontal="left" vertical="center" wrapText="1"/>
    </xf>
    <xf numFmtId="0" fontId="20" fillId="0" borderId="21" xfId="0" applyFont="1" applyBorder="1" applyAlignment="1">
      <alignment horizontal="left" vertical="center" wrapText="1"/>
    </xf>
    <xf numFmtId="164" fontId="20" fillId="0" borderId="39" xfId="0" applyNumberFormat="1" applyFont="1" applyBorder="1" applyAlignment="1">
      <alignment horizontal="center" vertical="center" wrapText="1"/>
    </xf>
    <xf numFmtId="164" fontId="22" fillId="0" borderId="39" xfId="0" applyNumberFormat="1" applyFont="1" applyBorder="1" applyAlignment="1">
      <alignment horizontal="center" vertical="center" wrapText="1"/>
    </xf>
    <xf numFmtId="164" fontId="22" fillId="3" borderId="38" xfId="0" applyNumberFormat="1" applyFont="1" applyFill="1" applyBorder="1" applyAlignment="1">
      <alignment horizontal="center" vertical="center" wrapText="1"/>
    </xf>
    <xf numFmtId="164" fontId="20" fillId="0" borderId="38" xfId="0" quotePrefix="1" applyNumberFormat="1" applyFont="1" applyBorder="1" applyAlignment="1">
      <alignment horizontal="center" vertical="center"/>
    </xf>
    <xf numFmtId="164" fontId="20" fillId="0" borderId="39" xfId="0" quotePrefix="1" applyNumberFormat="1" applyFont="1" applyBorder="1" applyAlignment="1">
      <alignment horizontal="center" vertical="center"/>
    </xf>
    <xf numFmtId="164" fontId="20" fillId="0" borderId="40" xfId="0" quotePrefix="1" applyNumberFormat="1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left" vertical="center" wrapText="1"/>
    </xf>
    <xf numFmtId="0" fontId="22" fillId="0" borderId="24" xfId="0" applyFont="1" applyBorder="1" applyAlignment="1">
      <alignment horizontal="left" vertical="center" wrapText="1"/>
    </xf>
    <xf numFmtId="0" fontId="22" fillId="0" borderId="20" xfId="0" applyFont="1" applyBorder="1" applyAlignment="1">
      <alignment vertical="center"/>
    </xf>
    <xf numFmtId="0" fontId="22" fillId="0" borderId="22" xfId="0" applyFont="1" applyBorder="1" applyAlignment="1">
      <alignment vertical="center" wrapText="1"/>
    </xf>
    <xf numFmtId="0" fontId="40" fillId="0" borderId="22" xfId="0" applyFont="1" applyBorder="1" applyAlignment="1">
      <alignment horizontal="left" vertical="center" wrapText="1"/>
    </xf>
    <xf numFmtId="0" fontId="22" fillId="0" borderId="22" xfId="0" applyFont="1" applyBorder="1" applyAlignment="1">
      <alignment vertical="center"/>
    </xf>
    <xf numFmtId="0" fontId="20" fillId="0" borderId="22" xfId="0" applyFont="1" applyBorder="1" applyAlignment="1">
      <alignment horizontal="left" vertical="center" wrapText="1"/>
    </xf>
    <xf numFmtId="0" fontId="20" fillId="0" borderId="24" xfId="0" applyFont="1" applyBorder="1" applyAlignment="1">
      <alignment horizontal="left" vertical="center" wrapText="1"/>
    </xf>
    <xf numFmtId="0" fontId="20" fillId="0" borderId="5" xfId="0" applyFont="1" applyBorder="1" applyAlignment="1">
      <alignment horizontal="left" vertical="center" wrapText="1"/>
    </xf>
    <xf numFmtId="0" fontId="22" fillId="0" borderId="20" xfId="0" applyFont="1" applyBorder="1" applyAlignment="1">
      <alignment horizontal="left" vertical="center" wrapText="1"/>
    </xf>
    <xf numFmtId="0" fontId="22" fillId="0" borderId="24" xfId="0" applyFont="1" applyBorder="1" applyAlignment="1">
      <alignment vertical="center" wrapText="1"/>
    </xf>
    <xf numFmtId="0" fontId="40" fillId="0" borderId="20" xfId="0" applyFont="1" applyBorder="1" applyAlignment="1">
      <alignment horizontal="left" vertical="center" wrapText="1"/>
    </xf>
    <xf numFmtId="0" fontId="22" fillId="3" borderId="20" xfId="0" applyFont="1" applyFill="1" applyBorder="1" applyAlignment="1">
      <alignment vertical="center"/>
    </xf>
    <xf numFmtId="164" fontId="22" fillId="0" borderId="21" xfId="0" applyNumberFormat="1" applyFont="1" applyBorder="1" applyAlignment="1">
      <alignment horizontal="left" vertical="center" wrapText="1"/>
    </xf>
    <xf numFmtId="164" fontId="22" fillId="0" borderId="23" xfId="0" applyNumberFormat="1" applyFont="1" applyBorder="1" applyAlignment="1">
      <alignment horizontal="left" vertical="center" wrapText="1"/>
    </xf>
    <xf numFmtId="0" fontId="40" fillId="0" borderId="22" xfId="0" applyFont="1" applyBorder="1" applyAlignment="1">
      <alignment vertical="center"/>
    </xf>
    <xf numFmtId="164" fontId="22" fillId="0" borderId="22" xfId="0" applyNumberFormat="1" applyFont="1" applyBorder="1" applyAlignment="1">
      <alignment horizontal="left" vertical="center" wrapText="1"/>
    </xf>
    <xf numFmtId="164" fontId="22" fillId="0" borderId="24" xfId="0" applyNumberFormat="1" applyFont="1" applyBorder="1" applyAlignment="1">
      <alignment horizontal="left" vertical="center" wrapText="1"/>
    </xf>
    <xf numFmtId="164" fontId="22" fillId="0" borderId="5" xfId="0" applyNumberFormat="1" applyFont="1" applyBorder="1" applyAlignment="1">
      <alignment horizontal="left" vertical="center" wrapText="1"/>
    </xf>
    <xf numFmtId="49" fontId="42" fillId="0" borderId="20" xfId="0" applyNumberFormat="1" applyFont="1" applyBorder="1" applyAlignment="1">
      <alignment horizontal="center" vertical="center" wrapText="1"/>
    </xf>
    <xf numFmtId="0" fontId="42" fillId="0" borderId="21" xfId="0" applyFont="1" applyBorder="1" applyAlignment="1">
      <alignment horizontal="left" vertical="center" wrapText="1"/>
    </xf>
    <xf numFmtId="49" fontId="42" fillId="0" borderId="24" xfId="0" applyNumberFormat="1" applyFont="1" applyBorder="1" applyAlignment="1">
      <alignment horizontal="center" vertical="center" wrapText="1"/>
    </xf>
    <xf numFmtId="0" fontId="42" fillId="0" borderId="25" xfId="0" applyFont="1" applyBorder="1" applyAlignment="1">
      <alignment horizontal="left" vertical="center" wrapText="1"/>
    </xf>
    <xf numFmtId="49" fontId="42" fillId="0" borderId="5" xfId="0" applyNumberFormat="1" applyFont="1" applyBorder="1" applyAlignment="1">
      <alignment horizontal="center" vertical="center" wrapText="1"/>
    </xf>
    <xf numFmtId="0" fontId="42" fillId="0" borderId="16" xfId="0" applyFont="1" applyBorder="1" applyAlignment="1">
      <alignment horizontal="left" vertical="center" wrapText="1"/>
    </xf>
    <xf numFmtId="164" fontId="22" fillId="0" borderId="20" xfId="0" applyNumberFormat="1" applyFont="1" applyBorder="1" applyAlignment="1">
      <alignment horizontal="center" vertical="center" wrapText="1"/>
    </xf>
    <xf numFmtId="164" fontId="22" fillId="0" borderId="24" xfId="0" applyNumberFormat="1" applyFont="1" applyBorder="1" applyAlignment="1">
      <alignment horizontal="center" vertical="center" wrapText="1"/>
    </xf>
    <xf numFmtId="49" fontId="22" fillId="0" borderId="0" xfId="0" applyNumberFormat="1" applyFont="1" applyAlignment="1">
      <alignment horizontal="center" vertical="center" wrapText="1"/>
    </xf>
    <xf numFmtId="0" fontId="20" fillId="3" borderId="6" xfId="0" applyFont="1" applyFill="1" applyBorder="1"/>
    <xf numFmtId="0" fontId="20" fillId="0" borderId="33" xfId="0" applyFont="1" applyBorder="1" applyAlignment="1">
      <alignment horizontal="left" vertical="center" wrapText="1"/>
    </xf>
    <xf numFmtId="0" fontId="20" fillId="0" borderId="20" xfId="0" applyFont="1" applyBorder="1"/>
    <xf numFmtId="20" fontId="20" fillId="0" borderId="33" xfId="0" applyNumberFormat="1" applyFont="1" applyBorder="1" applyAlignment="1">
      <alignment horizontal="center" vertical="center" wrapText="1"/>
    </xf>
    <xf numFmtId="0" fontId="20" fillId="0" borderId="24" xfId="0" applyFont="1" applyBorder="1"/>
    <xf numFmtId="0" fontId="45" fillId="0" borderId="33" xfId="1" applyFont="1" applyBorder="1" applyAlignment="1">
      <alignment horizontal="left" vertical="center" wrapText="1"/>
    </xf>
    <xf numFmtId="3" fontId="16" fillId="0" borderId="33" xfId="0" applyNumberFormat="1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42" fillId="0" borderId="34" xfId="0" applyFont="1" applyBorder="1" applyAlignment="1">
      <alignment horizontal="center" vertical="center"/>
    </xf>
    <xf numFmtId="0" fontId="42" fillId="0" borderId="34" xfId="0" applyFont="1" applyBorder="1" applyAlignment="1">
      <alignment horizontal="left" vertical="center" wrapText="1"/>
    </xf>
    <xf numFmtId="0" fontId="22" fillId="0" borderId="34" xfId="0" applyFont="1" applyBorder="1" applyAlignment="1">
      <alignment horizontal="center" vertical="center"/>
    </xf>
    <xf numFmtId="0" fontId="22" fillId="0" borderId="34" xfId="0" applyFont="1" applyBorder="1" applyAlignment="1">
      <alignment horizontal="left" vertical="center" wrapText="1"/>
    </xf>
    <xf numFmtId="0" fontId="47" fillId="0" borderId="1" xfId="0" applyFont="1" applyBorder="1" applyAlignment="1">
      <alignment horizontal="center" vertical="center"/>
    </xf>
    <xf numFmtId="49" fontId="29" fillId="0" borderId="1" xfId="2" applyNumberFormat="1" applyFont="1" applyBorder="1" applyAlignment="1" applyProtection="1">
      <alignment horizontal="center" vertical="center" wrapText="1"/>
      <protection locked="0"/>
    </xf>
    <xf numFmtId="0" fontId="29" fillId="0" borderId="1" xfId="0" applyFont="1" applyBorder="1" applyAlignment="1">
      <alignment horizontal="center" vertical="center"/>
    </xf>
    <xf numFmtId="49" fontId="29" fillId="0" borderId="6" xfId="0" applyNumberFormat="1" applyFont="1" applyBorder="1" applyAlignment="1">
      <alignment horizontal="center" vertical="center" wrapText="1"/>
    </xf>
    <xf numFmtId="49" fontId="29" fillId="0" borderId="8" xfId="0" applyNumberFormat="1" applyFont="1" applyBorder="1" applyAlignment="1">
      <alignment horizontal="center" vertical="center" wrapText="1"/>
    </xf>
    <xf numFmtId="0" fontId="2" fillId="0" borderId="32" xfId="0" applyFont="1" applyBorder="1"/>
    <xf numFmtId="0" fontId="48" fillId="0" borderId="32" xfId="0" applyFont="1" applyBorder="1" applyAlignment="1">
      <alignment horizontal="center" vertical="center"/>
    </xf>
    <xf numFmtId="0" fontId="48" fillId="0" borderId="32" xfId="0" applyFont="1" applyBorder="1" applyAlignment="1">
      <alignment horizontal="left" vertical="center" wrapText="1"/>
    </xf>
    <xf numFmtId="164" fontId="3" fillId="0" borderId="32" xfId="0" quotePrefix="1" applyNumberFormat="1" applyFont="1" applyBorder="1" applyAlignment="1">
      <alignment horizontal="center" vertical="center"/>
    </xf>
    <xf numFmtId="49" fontId="2" fillId="0" borderId="32" xfId="0" applyNumberFormat="1" applyFont="1" applyBorder="1" applyAlignment="1">
      <alignment horizontal="center"/>
    </xf>
    <xf numFmtId="0" fontId="42" fillId="0" borderId="32" xfId="0" applyFont="1" applyBorder="1" applyAlignment="1">
      <alignment horizontal="center" vertical="center"/>
    </xf>
    <xf numFmtId="0" fontId="42" fillId="0" borderId="32" xfId="0" applyFont="1" applyBorder="1" applyAlignment="1">
      <alignment horizontal="left" vertical="center" wrapText="1"/>
    </xf>
    <xf numFmtId="0" fontId="2" fillId="0" borderId="20" xfId="0" applyFont="1" applyBorder="1"/>
    <xf numFmtId="0" fontId="3" fillId="0" borderId="33" xfId="0" applyFont="1" applyBorder="1" applyAlignment="1">
      <alignment horizontal="center" vertical="center"/>
    </xf>
    <xf numFmtId="0" fontId="42" fillId="0" borderId="33" xfId="0" applyFont="1" applyBorder="1" applyAlignment="1">
      <alignment vertical="center" wrapText="1"/>
    </xf>
    <xf numFmtId="0" fontId="48" fillId="0" borderId="33" xfId="0" applyFont="1" applyBorder="1" applyAlignment="1">
      <alignment horizontal="center" vertical="center"/>
    </xf>
    <xf numFmtId="0" fontId="48" fillId="0" borderId="33" xfId="0" applyFont="1" applyBorder="1" applyAlignment="1">
      <alignment horizontal="left" vertical="center" wrapText="1"/>
    </xf>
    <xf numFmtId="164" fontId="3" fillId="0" borderId="33" xfId="0" quotePrefix="1" applyNumberFormat="1" applyFont="1" applyBorder="1" applyAlignment="1">
      <alignment horizontal="center" vertical="center"/>
    </xf>
    <xf numFmtId="0" fontId="2" fillId="0" borderId="33" xfId="0" applyFont="1" applyBorder="1"/>
    <xf numFmtId="49" fontId="2" fillId="0" borderId="33" xfId="0" applyNumberFormat="1" applyFont="1" applyBorder="1" applyAlignment="1">
      <alignment horizontal="center"/>
    </xf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/>
    <xf numFmtId="0" fontId="10" fillId="0" borderId="42" xfId="0" applyFont="1" applyBorder="1" applyAlignment="1">
      <alignment vertical="center" wrapText="1"/>
    </xf>
    <xf numFmtId="0" fontId="10" fillId="0" borderId="44" xfId="0" applyFont="1" applyBorder="1" applyAlignment="1">
      <alignment vertical="center" wrapText="1"/>
    </xf>
    <xf numFmtId="0" fontId="10" fillId="0" borderId="41" xfId="0" applyFont="1" applyBorder="1" applyAlignment="1">
      <alignment vertical="center" wrapText="1"/>
    </xf>
    <xf numFmtId="0" fontId="10" fillId="0" borderId="43" xfId="0" applyFont="1" applyBorder="1" applyAlignment="1">
      <alignment vertical="center" wrapText="1"/>
    </xf>
    <xf numFmtId="0" fontId="50" fillId="0" borderId="0" xfId="0" applyFont="1"/>
    <xf numFmtId="49" fontId="29" fillId="0" borderId="1" xfId="0" applyNumberFormat="1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51" fillId="0" borderId="2" xfId="0" applyFont="1" applyBorder="1" applyAlignment="1">
      <alignment vertical="center" wrapText="1"/>
    </xf>
    <xf numFmtId="0" fontId="51" fillId="0" borderId="9" xfId="0" applyFont="1" applyBorder="1" applyAlignment="1">
      <alignment horizontal="center" vertical="center" wrapText="1"/>
    </xf>
    <xf numFmtId="0" fontId="47" fillId="0" borderId="45" xfId="0" applyFont="1" applyBorder="1" applyAlignment="1">
      <alignment horizontal="center" vertical="center"/>
    </xf>
    <xf numFmtId="0" fontId="29" fillId="0" borderId="6" xfId="0" applyFont="1" applyBorder="1" applyAlignment="1">
      <alignment horizontal="left" vertical="center" wrapText="1"/>
    </xf>
    <xf numFmtId="49" fontId="29" fillId="0" borderId="6" xfId="2" applyNumberFormat="1" applyFont="1" applyBorder="1" applyAlignment="1" applyProtection="1">
      <alignment horizontal="center" vertical="center" wrapText="1"/>
      <protection locked="0"/>
    </xf>
    <xf numFmtId="0" fontId="51" fillId="0" borderId="1" xfId="0" applyFont="1" applyBorder="1" applyAlignment="1">
      <alignment vertical="center" wrapText="1"/>
    </xf>
    <xf numFmtId="0" fontId="51" fillId="0" borderId="7" xfId="0" applyFont="1" applyBorder="1" applyAlignment="1">
      <alignment horizontal="center" vertical="center" wrapText="1"/>
    </xf>
    <xf numFmtId="3" fontId="11" fillId="0" borderId="0" xfId="0" applyNumberFormat="1" applyFont="1"/>
    <xf numFmtId="3" fontId="10" fillId="0" borderId="2" xfId="0" applyNumberFormat="1" applyFont="1" applyBorder="1" applyAlignment="1">
      <alignment horizontal="center"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3" fontId="10" fillId="0" borderId="6" xfId="0" quotePrefix="1" applyNumberFormat="1" applyFont="1" applyBorder="1" applyAlignment="1">
      <alignment horizontal="center" vertical="center" wrapText="1"/>
    </xf>
    <xf numFmtId="3" fontId="10" fillId="0" borderId="10" xfId="0" quotePrefix="1" applyNumberFormat="1" applyFont="1" applyBorder="1" applyAlignment="1">
      <alignment horizontal="center" vertical="center" wrapText="1"/>
    </xf>
    <xf numFmtId="3" fontId="15" fillId="0" borderId="6" xfId="0" applyNumberFormat="1" applyFont="1" applyBorder="1" applyAlignment="1">
      <alignment horizontal="center" vertical="center" wrapText="1"/>
    </xf>
    <xf numFmtId="3" fontId="15" fillId="3" borderId="6" xfId="0" applyNumberFormat="1" applyFont="1" applyFill="1" applyBorder="1" applyAlignment="1">
      <alignment horizontal="center" vertical="center" wrapText="1"/>
    </xf>
    <xf numFmtId="3" fontId="15" fillId="3" borderId="1" xfId="0" applyNumberFormat="1" applyFont="1" applyFill="1" applyBorder="1" applyAlignment="1">
      <alignment horizontal="center" vertical="center" wrapText="1"/>
    </xf>
    <xf numFmtId="3" fontId="15" fillId="3" borderId="2" xfId="0" applyNumberFormat="1" applyFont="1" applyFill="1" applyBorder="1" applyAlignment="1">
      <alignment horizontal="center" vertical="center" wrapText="1"/>
    </xf>
    <xf numFmtId="3" fontId="29" fillId="0" borderId="1" xfId="0" applyNumberFormat="1" applyFont="1" applyBorder="1" applyAlignment="1">
      <alignment horizontal="center" vertical="center" wrapText="1"/>
    </xf>
    <xf numFmtId="3" fontId="29" fillId="0" borderId="6" xfId="0" applyNumberFormat="1" applyFont="1" applyBorder="1" applyAlignment="1">
      <alignment horizontal="center" vertical="center" wrapText="1"/>
    </xf>
    <xf numFmtId="3" fontId="14" fillId="0" borderId="0" xfId="0" applyNumberFormat="1" applyFont="1" applyAlignment="1">
      <alignment horizontal="center" vertical="center" wrapText="1"/>
    </xf>
    <xf numFmtId="3" fontId="10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 vertical="center" wrapText="1"/>
    </xf>
    <xf numFmtId="3" fontId="5" fillId="0" borderId="0" xfId="0" applyNumberFormat="1" applyFont="1"/>
    <xf numFmtId="3" fontId="7" fillId="0" borderId="0" xfId="0" applyNumberFormat="1" applyFont="1"/>
    <xf numFmtId="3" fontId="12" fillId="0" borderId="0" xfId="0" applyNumberFormat="1" applyFont="1" applyAlignment="1">
      <alignment shrinkToFit="1"/>
    </xf>
    <xf numFmtId="3" fontId="13" fillId="0" borderId="0" xfId="0" applyNumberFormat="1" applyFont="1" applyAlignment="1">
      <alignment horizontal="center" shrinkToFit="1"/>
    </xf>
    <xf numFmtId="3" fontId="12" fillId="0" borderId="0" xfId="0" applyNumberFormat="1" applyFont="1"/>
    <xf numFmtId="3" fontId="15" fillId="0" borderId="2" xfId="0" applyNumberFormat="1" applyFont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3" fontId="15" fillId="0" borderId="4" xfId="0" applyNumberFormat="1" applyFont="1" applyBorder="1" applyAlignment="1">
      <alignment horizontal="center" vertical="center" wrapText="1"/>
    </xf>
    <xf numFmtId="3" fontId="15" fillId="0" borderId="8" xfId="0" applyNumberFormat="1" applyFont="1" applyBorder="1" applyAlignment="1">
      <alignment horizontal="center" vertical="center" wrapText="1"/>
    </xf>
    <xf numFmtId="3" fontId="29" fillId="0" borderId="1" xfId="0" applyNumberFormat="1" applyFont="1" applyBorder="1" applyAlignment="1">
      <alignment horizontal="center" vertical="center"/>
    </xf>
    <xf numFmtId="3" fontId="29" fillId="0" borderId="15" xfId="0" applyNumberFormat="1" applyFont="1" applyBorder="1" applyAlignment="1">
      <alignment horizontal="center" vertical="center"/>
    </xf>
    <xf numFmtId="3" fontId="51" fillId="0" borderId="9" xfId="0" applyNumberFormat="1" applyFont="1" applyBorder="1" applyAlignment="1">
      <alignment horizontal="center" vertical="center" wrapText="1"/>
    </xf>
    <xf numFmtId="3" fontId="6" fillId="0" borderId="0" xfId="0" applyNumberFormat="1" applyFont="1" applyAlignment="1">
      <alignment horizontal="center" vertical="center" wrapText="1"/>
    </xf>
    <xf numFmtId="3" fontId="5" fillId="0" borderId="0" xfId="0" applyNumberFormat="1" applyFont="1" applyAlignment="1">
      <alignment horizontal="left"/>
    </xf>
    <xf numFmtId="3" fontId="16" fillId="0" borderId="0" xfId="0" applyNumberFormat="1" applyFont="1"/>
    <xf numFmtId="3" fontId="0" fillId="0" borderId="0" xfId="0" applyNumberFormat="1"/>
    <xf numFmtId="164" fontId="29" fillId="0" borderId="1" xfId="0" quotePrefix="1" applyNumberFormat="1" applyFont="1" applyBorder="1" applyAlignment="1">
      <alignment horizontal="center" vertical="center" wrapText="1"/>
    </xf>
    <xf numFmtId="49" fontId="51" fillId="0" borderId="47" xfId="0" applyNumberFormat="1" applyFont="1" applyBorder="1" applyAlignment="1">
      <alignment horizontal="center" vertical="center" wrapText="1"/>
    </xf>
    <xf numFmtId="0" fontId="10" fillId="0" borderId="48" xfId="0" applyFont="1" applyBorder="1" applyAlignment="1">
      <alignment horizontal="center" vertical="center" wrapText="1"/>
    </xf>
    <xf numFmtId="164" fontId="29" fillId="0" borderId="2" xfId="0" quotePrefix="1" applyNumberFormat="1" applyFont="1" applyBorder="1" applyAlignment="1">
      <alignment horizontal="center" vertical="center" wrapText="1"/>
    </xf>
    <xf numFmtId="0" fontId="52" fillId="0" borderId="0" xfId="0" applyFont="1"/>
    <xf numFmtId="0" fontId="52" fillId="0" borderId="15" xfId="0" applyFont="1" applyBorder="1"/>
    <xf numFmtId="0" fontId="57" fillId="0" borderId="0" xfId="0" applyFont="1"/>
    <xf numFmtId="0" fontId="25" fillId="5" borderId="11" xfId="0" applyFont="1" applyFill="1" applyBorder="1"/>
    <xf numFmtId="49" fontId="29" fillId="5" borderId="2" xfId="0" applyNumberFormat="1" applyFont="1" applyFill="1" applyBorder="1" applyAlignment="1">
      <alignment horizontal="center" vertical="center" wrapText="1"/>
    </xf>
    <xf numFmtId="0" fontId="47" fillId="5" borderId="1" xfId="0" applyFont="1" applyFill="1" applyBorder="1" applyAlignment="1">
      <alignment horizontal="center" vertical="center"/>
    </xf>
    <xf numFmtId="0" fontId="51" fillId="5" borderId="2" xfId="0" applyFont="1" applyFill="1" applyBorder="1" applyAlignment="1">
      <alignment vertical="center" wrapText="1"/>
    </xf>
    <xf numFmtId="3" fontId="51" fillId="5" borderId="9" xfId="0" applyNumberFormat="1" applyFont="1" applyFill="1" applyBorder="1" applyAlignment="1">
      <alignment horizontal="center" vertical="center" wrapText="1"/>
    </xf>
    <xf numFmtId="164" fontId="29" fillId="5" borderId="1" xfId="0" quotePrefix="1" applyNumberFormat="1" applyFont="1" applyFill="1" applyBorder="1" applyAlignment="1">
      <alignment horizontal="center" vertical="center" wrapText="1"/>
    </xf>
    <xf numFmtId="164" fontId="29" fillId="5" borderId="1" xfId="0" applyNumberFormat="1" applyFont="1" applyFill="1" applyBorder="1" applyAlignment="1">
      <alignment horizontal="center" vertical="center" wrapText="1"/>
    </xf>
    <xf numFmtId="0" fontId="51" fillId="5" borderId="9" xfId="0" applyFont="1" applyFill="1" applyBorder="1" applyAlignment="1">
      <alignment horizontal="center" vertical="center" wrapText="1"/>
    </xf>
    <xf numFmtId="0" fontId="21" fillId="0" borderId="32" xfId="0" applyFont="1" applyBorder="1" applyAlignment="1">
      <alignment horizontal="center"/>
    </xf>
    <xf numFmtId="0" fontId="25" fillId="0" borderId="32" xfId="0" applyFont="1" applyBorder="1"/>
    <xf numFmtId="0" fontId="15" fillId="0" borderId="32" xfId="0" applyFont="1" applyBorder="1" applyAlignment="1">
      <alignment horizontal="center" vertical="center"/>
    </xf>
    <xf numFmtId="0" fontId="15" fillId="0" borderId="32" xfId="0" applyFont="1" applyBorder="1" applyAlignment="1">
      <alignment horizontal="left" vertical="center" wrapText="1"/>
    </xf>
    <xf numFmtId="3" fontId="15" fillId="0" borderId="32" xfId="0" applyNumberFormat="1" applyFont="1" applyBorder="1" applyAlignment="1">
      <alignment horizontal="center" vertical="center" wrapText="1"/>
    </xf>
    <xf numFmtId="164" fontId="15" fillId="0" borderId="32" xfId="0" quotePrefix="1" applyNumberFormat="1" applyFont="1" applyBorder="1" applyAlignment="1">
      <alignment horizontal="center" vertical="center" wrapText="1"/>
    </xf>
    <xf numFmtId="164" fontId="15" fillId="0" borderId="32" xfId="0" applyNumberFormat="1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3" fontId="10" fillId="0" borderId="32" xfId="0" applyNumberFormat="1" applyFont="1" applyBorder="1" applyAlignment="1">
      <alignment horizontal="center" vertical="center"/>
    </xf>
    <xf numFmtId="0" fontId="2" fillId="0" borderId="50" xfId="0" applyFont="1" applyBorder="1"/>
    <xf numFmtId="0" fontId="42" fillId="0" borderId="51" xfId="0" applyFont="1" applyBorder="1" applyAlignment="1">
      <alignment horizontal="center" vertical="center"/>
    </xf>
    <xf numFmtId="0" fontId="42" fillId="0" borderId="51" xfId="0" applyFont="1" applyBorder="1" applyAlignment="1">
      <alignment horizontal="left" vertical="center" wrapText="1"/>
    </xf>
    <xf numFmtId="0" fontId="48" fillId="0" borderId="51" xfId="0" applyFont="1" applyBorder="1" applyAlignment="1">
      <alignment horizontal="center" vertical="center"/>
    </xf>
    <xf numFmtId="0" fontId="48" fillId="0" borderId="51" xfId="0" applyFont="1" applyBorder="1" applyAlignment="1">
      <alignment horizontal="left" vertical="center" wrapText="1"/>
    </xf>
    <xf numFmtId="164" fontId="3" fillId="0" borderId="51" xfId="0" quotePrefix="1" applyNumberFormat="1" applyFont="1" applyBorder="1" applyAlignment="1">
      <alignment horizontal="center" vertical="center"/>
    </xf>
    <xf numFmtId="0" fontId="2" fillId="0" borderId="51" xfId="0" applyFont="1" applyBorder="1"/>
    <xf numFmtId="49" fontId="2" fillId="0" borderId="51" xfId="0" applyNumberFormat="1" applyFont="1" applyBorder="1" applyAlignment="1">
      <alignment horizontal="center"/>
    </xf>
    <xf numFmtId="0" fontId="2" fillId="0" borderId="52" xfId="0" applyFont="1" applyBorder="1"/>
    <xf numFmtId="164" fontId="42" fillId="0" borderId="32" xfId="0" applyNumberFormat="1" applyFont="1" applyBorder="1" applyAlignment="1">
      <alignment horizontal="center" vertical="center" wrapText="1"/>
    </xf>
    <xf numFmtId="164" fontId="42" fillId="0" borderId="32" xfId="0" quotePrefix="1" applyNumberFormat="1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50" fillId="0" borderId="32" xfId="0" applyFont="1" applyBorder="1"/>
    <xf numFmtId="164" fontId="3" fillId="0" borderId="32" xfId="0" applyNumberFormat="1" applyFont="1" applyBorder="1" applyAlignment="1">
      <alignment horizontal="center" vertical="center"/>
    </xf>
    <xf numFmtId="0" fontId="42" fillId="0" borderId="33" xfId="0" applyFont="1" applyBorder="1" applyAlignment="1">
      <alignment horizontal="center" vertical="center"/>
    </xf>
    <xf numFmtId="0" fontId="42" fillId="0" borderId="33" xfId="0" applyFont="1" applyBorder="1" applyAlignment="1">
      <alignment horizontal="left" vertical="center" wrapText="1"/>
    </xf>
    <xf numFmtId="164" fontId="42" fillId="0" borderId="33" xfId="0" applyNumberFormat="1" applyFont="1" applyBorder="1" applyAlignment="1">
      <alignment horizontal="center" vertical="center" wrapText="1"/>
    </xf>
    <xf numFmtId="164" fontId="42" fillId="0" borderId="33" xfId="0" quotePrefix="1" applyNumberFormat="1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50" fillId="0" borderId="33" xfId="0" applyFont="1" applyBorder="1"/>
    <xf numFmtId="0" fontId="50" fillId="0" borderId="21" xfId="0" applyFont="1" applyBorder="1"/>
    <xf numFmtId="49" fontId="42" fillId="0" borderId="22" xfId="0" applyNumberFormat="1" applyFont="1" applyBorder="1" applyAlignment="1">
      <alignment horizontal="center" vertical="center" wrapText="1"/>
    </xf>
    <xf numFmtId="0" fontId="50" fillId="0" borderId="23" xfId="0" applyFont="1" applyBorder="1"/>
    <xf numFmtId="0" fontId="25" fillId="0" borderId="22" xfId="0" applyFont="1" applyBorder="1"/>
    <xf numFmtId="0" fontId="25" fillId="0" borderId="23" xfId="0" applyFont="1" applyBorder="1"/>
    <xf numFmtId="0" fontId="25" fillId="0" borderId="24" xfId="0" applyFont="1" applyBorder="1"/>
    <xf numFmtId="0" fontId="15" fillId="0" borderId="34" xfId="0" applyFont="1" applyBorder="1" applyAlignment="1">
      <alignment horizontal="center" vertical="center"/>
    </xf>
    <xf numFmtId="0" fontId="15" fillId="0" borderId="34" xfId="0" applyFont="1" applyBorder="1" applyAlignment="1">
      <alignment horizontal="left" vertical="center" wrapText="1"/>
    </xf>
    <xf numFmtId="3" fontId="10" fillId="0" borderId="34" xfId="0" applyNumberFormat="1" applyFont="1" applyBorder="1" applyAlignment="1">
      <alignment horizontal="center" vertical="center"/>
    </xf>
    <xf numFmtId="164" fontId="15" fillId="0" borderId="34" xfId="0" quotePrefix="1" applyNumberFormat="1" applyFont="1" applyBorder="1" applyAlignment="1">
      <alignment horizontal="center" vertical="center" wrapText="1"/>
    </xf>
    <xf numFmtId="164" fontId="15" fillId="0" borderId="34" xfId="0" applyNumberFormat="1" applyFont="1" applyBorder="1" applyAlignment="1">
      <alignment horizontal="center" vertical="center" wrapText="1"/>
    </xf>
    <xf numFmtId="0" fontId="25" fillId="0" borderId="34" xfId="0" applyFont="1" applyBorder="1"/>
    <xf numFmtId="0" fontId="25" fillId="0" borderId="25" xfId="0" applyFont="1" applyBorder="1"/>
    <xf numFmtId="0" fontId="15" fillId="4" borderId="51" xfId="0" applyFont="1" applyFill="1" applyBorder="1" applyAlignment="1">
      <alignment horizontal="center" vertical="center"/>
    </xf>
    <xf numFmtId="0" fontId="15" fillId="4" borderId="51" xfId="0" applyFont="1" applyFill="1" applyBorder="1" applyAlignment="1">
      <alignment horizontal="left" vertical="center" wrapText="1"/>
    </xf>
    <xf numFmtId="3" fontId="10" fillId="4" borderId="51" xfId="0" applyNumberFormat="1" applyFont="1" applyFill="1" applyBorder="1" applyAlignment="1">
      <alignment horizontal="center" vertical="center"/>
    </xf>
    <xf numFmtId="164" fontId="15" fillId="4" borderId="51" xfId="0" quotePrefix="1" applyNumberFormat="1" applyFont="1" applyFill="1" applyBorder="1" applyAlignment="1">
      <alignment horizontal="center" vertical="center" wrapText="1"/>
    </xf>
    <xf numFmtId="164" fontId="15" fillId="4" borderId="51" xfId="0" applyNumberFormat="1" applyFont="1" applyFill="1" applyBorder="1" applyAlignment="1">
      <alignment horizontal="center" vertical="center" wrapText="1"/>
    </xf>
    <xf numFmtId="0" fontId="10" fillId="4" borderId="51" xfId="0" applyFont="1" applyFill="1" applyBorder="1" applyAlignment="1">
      <alignment horizontal="center" vertical="center" wrapText="1"/>
    </xf>
    <xf numFmtId="0" fontId="25" fillId="4" borderId="51" xfId="0" applyFont="1" applyFill="1" applyBorder="1"/>
    <xf numFmtId="0" fontId="21" fillId="4" borderId="51" xfId="0" applyFont="1" applyFill="1" applyBorder="1" applyAlignment="1">
      <alignment horizontal="center"/>
    </xf>
    <xf numFmtId="0" fontId="21" fillId="4" borderId="51" xfId="0" applyFont="1" applyFill="1" applyBorder="1"/>
    <xf numFmtId="0" fontId="25" fillId="4" borderId="52" xfId="0" applyFont="1" applyFill="1" applyBorder="1"/>
    <xf numFmtId="0" fontId="28" fillId="4" borderId="50" xfId="0" applyFont="1" applyFill="1" applyBorder="1"/>
    <xf numFmtId="0" fontId="29" fillId="0" borderId="6" xfId="0" applyFont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center" vertical="center" wrapText="1"/>
    </xf>
    <xf numFmtId="49" fontId="15" fillId="0" borderId="8" xfId="0" applyNumberFormat="1" applyFont="1" applyBorder="1" applyAlignment="1">
      <alignment horizontal="center" vertical="center" wrapText="1"/>
    </xf>
    <xf numFmtId="0" fontId="35" fillId="5" borderId="15" xfId="0" applyFont="1" applyFill="1" applyBorder="1" applyAlignment="1">
      <alignment horizontal="center" vertical="top" wrapText="1"/>
    </xf>
    <xf numFmtId="49" fontId="29" fillId="0" borderId="8" xfId="0" applyNumberFormat="1" applyFont="1" applyBorder="1" applyAlignment="1">
      <alignment horizontal="center" vertical="center" wrapText="1"/>
    </xf>
    <xf numFmtId="49" fontId="29" fillId="0" borderId="6" xfId="0" applyNumberFormat="1" applyFont="1" applyBorder="1" applyAlignment="1">
      <alignment horizontal="center" vertical="center" wrapText="1"/>
    </xf>
    <xf numFmtId="49" fontId="29" fillId="0" borderId="2" xfId="0" applyNumberFormat="1" applyFont="1" applyBorder="1" applyAlignment="1">
      <alignment horizontal="center" vertical="center" wrapText="1"/>
    </xf>
    <xf numFmtId="0" fontId="26" fillId="5" borderId="4" xfId="0" applyFont="1" applyFill="1" applyBorder="1" applyAlignment="1">
      <alignment horizontal="center" vertical="top" wrapText="1"/>
    </xf>
    <xf numFmtId="0" fontId="26" fillId="5" borderId="11" xfId="0" applyFont="1" applyFill="1" applyBorder="1" applyAlignment="1">
      <alignment horizontal="center" vertical="top" wrapText="1"/>
    </xf>
    <xf numFmtId="0" fontId="26" fillId="5" borderId="4" xfId="0" applyFont="1" applyFill="1" applyBorder="1" applyAlignment="1">
      <alignment horizontal="center" vertical="center" wrapText="1"/>
    </xf>
    <xf numFmtId="0" fontId="26" fillId="5" borderId="11" xfId="0" applyFont="1" applyFill="1" applyBorder="1" applyAlignment="1">
      <alignment horizontal="center" vertical="center" wrapText="1"/>
    </xf>
    <xf numFmtId="0" fontId="31" fillId="5" borderId="4" xfId="0" applyFont="1" applyFill="1" applyBorder="1" applyAlignment="1">
      <alignment horizontal="center" vertical="center" wrapText="1"/>
    </xf>
    <xf numFmtId="0" fontId="31" fillId="5" borderId="11" xfId="0" applyFont="1" applyFill="1" applyBorder="1" applyAlignment="1">
      <alignment horizontal="center" vertical="center" wrapText="1"/>
    </xf>
    <xf numFmtId="49" fontId="10" fillId="3" borderId="8" xfId="0" applyNumberFormat="1" applyFont="1" applyFill="1" applyBorder="1" applyAlignment="1">
      <alignment horizontal="center" vertical="center" wrapText="1"/>
    </xf>
    <xf numFmtId="164" fontId="10" fillId="0" borderId="13" xfId="0" applyNumberFormat="1" applyFont="1" applyBorder="1" applyAlignment="1">
      <alignment horizontal="center" vertical="center" wrapText="1"/>
    </xf>
    <xf numFmtId="164" fontId="10" fillId="0" borderId="15" xfId="0" applyNumberFormat="1" applyFont="1" applyBorder="1" applyAlignment="1">
      <alignment horizontal="center" vertical="center" wrapText="1"/>
    </xf>
    <xf numFmtId="164" fontId="10" fillId="0" borderId="9" xfId="0" applyNumberFormat="1" applyFont="1" applyBorder="1" applyAlignment="1">
      <alignment horizontal="center" vertical="center" wrapText="1"/>
    </xf>
    <xf numFmtId="0" fontId="31" fillId="5" borderId="13" xfId="0" applyFont="1" applyFill="1" applyBorder="1" applyAlignment="1">
      <alignment horizontal="center" vertical="center" wrapText="1"/>
    </xf>
    <xf numFmtId="0" fontId="31" fillId="5" borderId="15" xfId="0" applyFont="1" applyFill="1" applyBorder="1" applyAlignment="1">
      <alignment horizontal="center" vertical="center" wrapText="1"/>
    </xf>
    <xf numFmtId="49" fontId="15" fillId="0" borderId="2" xfId="0" applyNumberFormat="1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textRotation="90" wrapText="1"/>
    </xf>
    <xf numFmtId="0" fontId="10" fillId="0" borderId="2" xfId="0" applyFont="1" applyBorder="1" applyAlignment="1">
      <alignment horizontal="center" vertical="center" textRotation="90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shrinkToFit="1"/>
    </xf>
    <xf numFmtId="0" fontId="25" fillId="5" borderId="4" xfId="0" applyFont="1" applyFill="1" applyBorder="1"/>
    <xf numFmtId="0" fontId="25" fillId="5" borderId="11" xfId="0" applyFont="1" applyFill="1" applyBorder="1"/>
    <xf numFmtId="0" fontId="25" fillId="5" borderId="7" xfId="0" applyFont="1" applyFill="1" applyBorder="1"/>
    <xf numFmtId="0" fontId="10" fillId="0" borderId="0" xfId="0" applyFont="1" applyAlignment="1">
      <alignment horizontal="left"/>
    </xf>
    <xf numFmtId="0" fontId="19" fillId="2" borderId="0" xfId="0" applyFont="1" applyFill="1" applyAlignment="1">
      <alignment horizontal="center" wrapText="1"/>
    </xf>
    <xf numFmtId="164" fontId="15" fillId="3" borderId="4" xfId="0" applyNumberFormat="1" applyFont="1" applyFill="1" applyBorder="1" applyAlignment="1">
      <alignment horizontal="center" vertical="center" wrapText="1"/>
    </xf>
    <xf numFmtId="164" fontId="15" fillId="3" borderId="11" xfId="0" applyNumberFormat="1" applyFont="1" applyFill="1" applyBorder="1" applyAlignment="1">
      <alignment horizontal="center" vertical="center" wrapText="1"/>
    </xf>
    <xf numFmtId="164" fontId="15" fillId="3" borderId="7" xfId="0" applyNumberFormat="1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textRotation="90" wrapText="1"/>
    </xf>
    <xf numFmtId="164" fontId="10" fillId="0" borderId="17" xfId="0" applyNumberFormat="1" applyFont="1" applyBorder="1" applyAlignment="1">
      <alignment horizontal="center" vertical="center" wrapText="1"/>
    </xf>
    <xf numFmtId="164" fontId="10" fillId="0" borderId="18" xfId="0" applyNumberFormat="1" applyFont="1" applyBorder="1" applyAlignment="1">
      <alignment horizontal="center" vertical="center" wrapText="1"/>
    </xf>
    <xf numFmtId="164" fontId="10" fillId="0" borderId="19" xfId="0" applyNumberFormat="1" applyFont="1" applyBorder="1" applyAlignment="1">
      <alignment horizontal="center" vertical="center" wrapText="1"/>
    </xf>
    <xf numFmtId="164" fontId="10" fillId="0" borderId="5" xfId="0" applyNumberFormat="1" applyFont="1" applyBorder="1" applyAlignment="1">
      <alignment horizontal="center" vertical="center" wrapText="1"/>
    </xf>
    <xf numFmtId="164" fontId="10" fillId="0" borderId="0" xfId="0" applyNumberFormat="1" applyFont="1" applyAlignment="1">
      <alignment horizontal="center" vertical="center" wrapText="1"/>
    </xf>
    <xf numFmtId="164" fontId="10" fillId="0" borderId="16" xfId="0" applyNumberFormat="1" applyFont="1" applyBorder="1" applyAlignment="1">
      <alignment horizontal="center" vertical="center" wrapText="1"/>
    </xf>
    <xf numFmtId="0" fontId="53" fillId="0" borderId="0" xfId="0" applyFont="1" applyAlignment="1">
      <alignment horizontal="center"/>
    </xf>
    <xf numFmtId="0" fontId="17" fillId="0" borderId="15" xfId="0" applyFont="1" applyBorder="1" applyAlignment="1">
      <alignment horizontal="center"/>
    </xf>
    <xf numFmtId="0" fontId="54" fillId="0" borderId="0" xfId="0" applyFont="1" applyAlignment="1">
      <alignment horizontal="center"/>
    </xf>
    <xf numFmtId="0" fontId="15" fillId="0" borderId="6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0" fillId="0" borderId="11" xfId="0" applyNumberFormat="1" applyFont="1" applyBorder="1" applyAlignment="1">
      <alignment horizontal="center" vertical="center" wrapText="1"/>
    </xf>
    <xf numFmtId="164" fontId="10" fillId="0" borderId="7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49" fontId="51" fillId="0" borderId="8" xfId="0" applyNumberFormat="1" applyFont="1" applyBorder="1" applyAlignment="1">
      <alignment horizontal="center" vertical="center" wrapText="1"/>
    </xf>
    <xf numFmtId="49" fontId="51" fillId="0" borderId="2" xfId="0" applyNumberFormat="1" applyFont="1" applyBorder="1" applyAlignment="1">
      <alignment horizontal="center" vertical="center" wrapText="1"/>
    </xf>
    <xf numFmtId="49" fontId="51" fillId="0" borderId="6" xfId="0" applyNumberFormat="1" applyFont="1" applyBorder="1" applyAlignment="1">
      <alignment horizontal="center" vertical="center" wrapText="1"/>
    </xf>
    <xf numFmtId="49" fontId="51" fillId="0" borderId="46" xfId="0" applyNumberFormat="1" applyFont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56" fillId="0" borderId="13" xfId="0" applyFont="1" applyBorder="1" applyAlignment="1">
      <alignment horizontal="left"/>
    </xf>
    <xf numFmtId="0" fontId="56" fillId="0" borderId="15" xfId="0" applyFont="1" applyBorder="1" applyAlignment="1">
      <alignment horizontal="left"/>
    </xf>
    <xf numFmtId="0" fontId="55" fillId="0" borderId="35" xfId="0" applyFont="1" applyBorder="1" applyAlignment="1">
      <alignment horizontal="center"/>
    </xf>
    <xf numFmtId="0" fontId="55" fillId="0" borderId="49" xfId="0" applyFont="1" applyBorder="1" applyAlignment="1">
      <alignment horizontal="center"/>
    </xf>
    <xf numFmtId="0" fontId="56" fillId="0" borderId="4" xfId="0" applyFont="1" applyBorder="1" applyAlignment="1">
      <alignment horizontal="left"/>
    </xf>
    <xf numFmtId="0" fontId="56" fillId="0" borderId="11" xfId="0" applyFont="1" applyBorder="1" applyAlignment="1">
      <alignment horizontal="left"/>
    </xf>
    <xf numFmtId="0" fontId="56" fillId="0" borderId="7" xfId="0" applyFont="1" applyBorder="1" applyAlignment="1">
      <alignment horizontal="left"/>
    </xf>
    <xf numFmtId="0" fontId="37" fillId="0" borderId="4" xfId="0" applyFont="1" applyBorder="1" applyAlignment="1">
      <alignment horizontal="center"/>
    </xf>
    <xf numFmtId="0" fontId="37" fillId="0" borderId="11" xfId="0" applyFont="1" applyBorder="1" applyAlignment="1">
      <alignment horizontal="center"/>
    </xf>
    <xf numFmtId="0" fontId="37" fillId="0" borderId="7" xfId="0" applyFont="1" applyBorder="1" applyAlignment="1">
      <alignment horizontal="center"/>
    </xf>
    <xf numFmtId="0" fontId="15" fillId="0" borderId="6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165" fontId="29" fillId="0" borderId="6" xfId="0" applyNumberFormat="1" applyFont="1" applyBorder="1" applyAlignment="1">
      <alignment horizontal="center" vertical="center" wrapText="1"/>
    </xf>
    <xf numFmtId="165" fontId="29" fillId="0" borderId="8" xfId="0" applyNumberFormat="1" applyFont="1" applyBorder="1" applyAlignment="1">
      <alignment horizontal="center" vertical="center" wrapText="1"/>
    </xf>
    <xf numFmtId="165" fontId="29" fillId="0" borderId="2" xfId="0" applyNumberFormat="1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/>
    </xf>
    <xf numFmtId="0" fontId="25" fillId="0" borderId="12" xfId="0" applyFont="1" applyBorder="1" applyAlignment="1">
      <alignment horizontal="center"/>
    </xf>
    <xf numFmtId="0" fontId="25" fillId="0" borderId="5" xfId="0" applyFont="1" applyBorder="1" applyAlignment="1">
      <alignment horizontal="center"/>
    </xf>
    <xf numFmtId="0" fontId="25" fillId="0" borderId="16" xfId="0" applyFont="1" applyBorder="1" applyAlignment="1">
      <alignment horizontal="center"/>
    </xf>
    <xf numFmtId="0" fontId="25" fillId="0" borderId="13" xfId="0" applyFont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10" fillId="0" borderId="4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25" fillId="0" borderId="4" xfId="0" applyFont="1" applyBorder="1" applyAlignment="1">
      <alignment horizontal="center"/>
    </xf>
    <xf numFmtId="0" fontId="25" fillId="0" borderId="7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23" fillId="0" borderId="11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16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25" fillId="0" borderId="5" xfId="0" applyFont="1" applyBorder="1" applyAlignment="1">
      <alignment horizontal="left" vertical="center" wrapText="1"/>
    </xf>
    <xf numFmtId="0" fontId="25" fillId="0" borderId="0" xfId="0" applyFont="1" applyAlignment="1">
      <alignment horizontal="left" vertical="center" wrapText="1"/>
    </xf>
    <xf numFmtId="0" fontId="25" fillId="0" borderId="16" xfId="0" applyFont="1" applyBorder="1" applyAlignment="1">
      <alignment horizontal="left" vertical="center" wrapText="1"/>
    </xf>
    <xf numFmtId="0" fontId="25" fillId="0" borderId="13" xfId="0" applyFont="1" applyBorder="1" applyAlignment="1">
      <alignment horizontal="left" vertical="center" wrapText="1"/>
    </xf>
    <xf numFmtId="0" fontId="25" fillId="0" borderId="15" xfId="0" applyFont="1" applyBorder="1" applyAlignment="1">
      <alignment horizontal="left" vertical="center" wrapText="1"/>
    </xf>
    <xf numFmtId="0" fontId="25" fillId="0" borderId="9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3" fillId="0" borderId="28" xfId="0" applyFont="1" applyBorder="1" applyAlignment="1">
      <alignment horizontal="center"/>
    </xf>
    <xf numFmtId="0" fontId="23" fillId="0" borderId="29" xfId="0" applyFont="1" applyBorder="1" applyAlignment="1">
      <alignment horizontal="center"/>
    </xf>
    <xf numFmtId="0" fontId="10" fillId="0" borderId="20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10" fillId="0" borderId="25" xfId="0" applyFont="1" applyBorder="1" applyAlignment="1">
      <alignment horizontal="center" vertical="top" wrapText="1"/>
    </xf>
    <xf numFmtId="0" fontId="36" fillId="0" borderId="20" xfId="0" applyFont="1" applyBorder="1" applyAlignment="1">
      <alignment horizontal="center"/>
    </xf>
    <xf numFmtId="0" fontId="36" fillId="0" borderId="21" xfId="0" applyFont="1" applyBorder="1" applyAlignment="1">
      <alignment horizontal="center"/>
    </xf>
    <xf numFmtId="0" fontId="36" fillId="0" borderId="22" xfId="0" applyFont="1" applyBorder="1" applyAlignment="1">
      <alignment horizontal="center"/>
    </xf>
    <xf numFmtId="0" fontId="36" fillId="0" borderId="23" xfId="0" applyFont="1" applyBorder="1" applyAlignment="1">
      <alignment horizontal="center"/>
    </xf>
    <xf numFmtId="0" fontId="36" fillId="0" borderId="24" xfId="0" applyFont="1" applyBorder="1" applyAlignment="1">
      <alignment horizontal="center"/>
    </xf>
    <xf numFmtId="0" fontId="36" fillId="0" borderId="25" xfId="0" applyFont="1" applyBorder="1" applyAlignment="1">
      <alignment horizontal="center"/>
    </xf>
    <xf numFmtId="0" fontId="38" fillId="0" borderId="10" xfId="0" applyFont="1" applyBorder="1" applyAlignment="1">
      <alignment horizontal="center" wrapText="1" shrinkToFit="1"/>
    </xf>
    <xf numFmtId="0" fontId="37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164" fontId="28" fillId="0" borderId="4" xfId="0" applyNumberFormat="1" applyFont="1" applyBorder="1" applyAlignment="1">
      <alignment horizontal="center" vertical="center" wrapText="1"/>
    </xf>
    <xf numFmtId="164" fontId="28" fillId="0" borderId="11" xfId="0" applyNumberFormat="1" applyFont="1" applyBorder="1" applyAlignment="1">
      <alignment horizontal="center" vertical="center" wrapText="1"/>
    </xf>
    <xf numFmtId="164" fontId="28" fillId="0" borderId="7" xfId="0" applyNumberFormat="1" applyFont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/>
    </xf>
    <xf numFmtId="0" fontId="24" fillId="0" borderId="29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23" fillId="0" borderId="4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14" fontId="49" fillId="0" borderId="26" xfId="0" applyNumberFormat="1" applyFont="1" applyBorder="1" applyAlignment="1">
      <alignment horizontal="center" vertical="center"/>
    </xf>
    <xf numFmtId="0" fontId="49" fillId="0" borderId="27" xfId="0" applyFont="1" applyBorder="1" applyAlignment="1">
      <alignment horizontal="center" vertical="center"/>
    </xf>
    <xf numFmtId="0" fontId="25" fillId="0" borderId="28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10" fillId="0" borderId="28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6" xfId="0" applyFont="1" applyBorder="1" applyAlignment="1">
      <alignment horizontal="left" wrapText="1"/>
    </xf>
    <xf numFmtId="0" fontId="10" fillId="0" borderId="8" xfId="0" applyFont="1" applyBorder="1" applyAlignment="1">
      <alignment horizontal="left" wrapText="1"/>
    </xf>
    <xf numFmtId="0" fontId="10" fillId="0" borderId="2" xfId="0" applyFont="1" applyBorder="1" applyAlignment="1">
      <alignment horizontal="left" wrapText="1"/>
    </xf>
    <xf numFmtId="165" fontId="10" fillId="0" borderId="6" xfId="0" applyNumberFormat="1" applyFont="1" applyBorder="1" applyAlignment="1">
      <alignment horizontal="center" vertical="center" wrapText="1"/>
    </xf>
    <xf numFmtId="165" fontId="10" fillId="0" borderId="8" xfId="0" applyNumberFormat="1" applyFont="1" applyBorder="1" applyAlignment="1">
      <alignment horizontal="center" vertical="center" wrapText="1"/>
    </xf>
    <xf numFmtId="165" fontId="10" fillId="0" borderId="2" xfId="0" applyNumberFormat="1" applyFont="1" applyBorder="1" applyAlignment="1">
      <alignment horizontal="center" vertical="center" wrapText="1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>
      <alignment horizontal="center"/>
    </xf>
    <xf numFmtId="0" fontId="25" fillId="0" borderId="30" xfId="0" applyFont="1" applyBorder="1" applyAlignment="1">
      <alignment horizontal="center"/>
    </xf>
    <xf numFmtId="0" fontId="25" fillId="0" borderId="31" xfId="0" applyFont="1" applyBorder="1" applyAlignment="1">
      <alignment horizontal="center"/>
    </xf>
    <xf numFmtId="0" fontId="25" fillId="0" borderId="24" xfId="0" applyFont="1" applyBorder="1" applyAlignment="1">
      <alignment horizontal="center"/>
    </xf>
    <xf numFmtId="0" fontId="25" fillId="0" borderId="25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1" fontId="20" fillId="0" borderId="23" xfId="0" applyNumberFormat="1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49" fontId="20" fillId="0" borderId="36" xfId="0" applyNumberFormat="1" applyFont="1" applyBorder="1" applyAlignment="1">
      <alignment horizontal="center" vertical="center"/>
    </xf>
    <xf numFmtId="49" fontId="20" fillId="0" borderId="37" xfId="0" applyNumberFormat="1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center" wrapText="1"/>
    </xf>
    <xf numFmtId="0" fontId="20" fillId="0" borderId="34" xfId="0" applyFont="1" applyBorder="1" applyAlignment="1">
      <alignment horizontal="center" vertical="center" wrapText="1"/>
    </xf>
    <xf numFmtId="49" fontId="22" fillId="0" borderId="36" xfId="0" applyNumberFormat="1" applyFont="1" applyBorder="1" applyAlignment="1">
      <alignment horizontal="center" vertical="center" wrapText="1"/>
    </xf>
    <xf numFmtId="49" fontId="22" fillId="0" borderId="37" xfId="0" applyNumberFormat="1" applyFont="1" applyBorder="1" applyAlignment="1">
      <alignment horizontal="center" vertical="center" wrapText="1"/>
    </xf>
    <xf numFmtId="49" fontId="20" fillId="0" borderId="23" xfId="0" applyNumberFormat="1" applyFont="1" applyBorder="1" applyAlignment="1">
      <alignment horizontal="center" vertical="center"/>
    </xf>
    <xf numFmtId="49" fontId="20" fillId="0" borderId="21" xfId="0" applyNumberFormat="1" applyFont="1" applyBorder="1" applyAlignment="1">
      <alignment horizontal="center" vertical="center"/>
    </xf>
    <xf numFmtId="49" fontId="22" fillId="0" borderId="35" xfId="0" applyNumberFormat="1" applyFont="1" applyBorder="1" applyAlignment="1">
      <alignment horizontal="center" vertical="center" wrapText="1"/>
    </xf>
    <xf numFmtId="0" fontId="20" fillId="0" borderId="33" xfId="0" applyFont="1" applyBorder="1" applyAlignment="1">
      <alignment horizontal="center" vertical="center" wrapText="1"/>
    </xf>
    <xf numFmtId="0" fontId="40" fillId="0" borderId="32" xfId="0" applyFont="1" applyBorder="1" applyAlignment="1">
      <alignment horizontal="center" vertical="center" wrapText="1"/>
    </xf>
    <xf numFmtId="49" fontId="20" fillId="0" borderId="32" xfId="0" applyNumberFormat="1" applyFont="1" applyBorder="1" applyAlignment="1">
      <alignment horizontal="center" vertical="center"/>
    </xf>
    <xf numFmtId="0" fontId="22" fillId="0" borderId="33" xfId="0" applyFont="1" applyBorder="1" applyAlignment="1">
      <alignment horizontal="center" vertical="center" wrapText="1"/>
    </xf>
    <xf numFmtId="0" fontId="22" fillId="0" borderId="32" xfId="0" applyFont="1" applyBorder="1" applyAlignment="1">
      <alignment horizontal="center" vertical="center" wrapText="1"/>
    </xf>
    <xf numFmtId="0" fontId="21" fillId="0" borderId="33" xfId="0" applyFont="1" applyBorder="1" applyAlignment="1">
      <alignment horizontal="center"/>
    </xf>
    <xf numFmtId="0" fontId="21" fillId="0" borderId="32" xfId="0" applyFont="1" applyBorder="1" applyAlignment="1">
      <alignment horizontal="center"/>
    </xf>
    <xf numFmtId="0" fontId="20" fillId="0" borderId="33" xfId="0" applyFont="1" applyBorder="1" applyAlignment="1">
      <alignment horizontal="center" vertical="center" textRotation="90" wrapText="1"/>
    </xf>
    <xf numFmtId="0" fontId="20" fillId="0" borderId="32" xfId="0" applyFont="1" applyBorder="1" applyAlignment="1">
      <alignment horizontal="center" vertical="center" textRotation="90" wrapText="1"/>
    </xf>
    <xf numFmtId="0" fontId="20" fillId="0" borderId="21" xfId="0" applyFont="1" applyBorder="1" applyAlignment="1">
      <alignment horizontal="center" vertical="center" textRotation="90" wrapText="1"/>
    </xf>
    <xf numFmtId="0" fontId="20" fillId="0" borderId="23" xfId="0" applyFont="1" applyBorder="1" applyAlignment="1">
      <alignment horizontal="center" vertical="center" textRotation="90" wrapText="1"/>
    </xf>
    <xf numFmtId="0" fontId="20" fillId="0" borderId="20" xfId="0" applyFont="1" applyBorder="1" applyAlignment="1">
      <alignment horizontal="center" vertical="top" wrapText="1"/>
    </xf>
    <xf numFmtId="0" fontId="20" fillId="0" borderId="21" xfId="0" applyFont="1" applyBorder="1" applyAlignment="1">
      <alignment horizontal="center" vertical="top" wrapText="1"/>
    </xf>
    <xf numFmtId="0" fontId="20" fillId="0" borderId="35" xfId="0" applyFont="1" applyBorder="1" applyAlignment="1">
      <alignment horizontal="center" vertical="center" textRotation="90" wrapText="1"/>
    </xf>
    <xf numFmtId="0" fontId="20" fillId="0" borderId="36" xfId="0" applyFont="1" applyBorder="1" applyAlignment="1">
      <alignment horizontal="center" vertical="center" textRotation="90" wrapText="1"/>
    </xf>
    <xf numFmtId="164" fontId="20" fillId="0" borderId="38" xfId="0" applyNumberFormat="1" applyFont="1" applyBorder="1" applyAlignment="1">
      <alignment horizontal="center" vertical="center" wrapText="1"/>
    </xf>
    <xf numFmtId="164" fontId="20" fillId="0" borderId="33" xfId="0" applyNumberFormat="1" applyFont="1" applyBorder="1" applyAlignment="1">
      <alignment horizontal="center" vertical="center" wrapText="1"/>
    </xf>
    <xf numFmtId="49" fontId="20" fillId="0" borderId="36" xfId="0" applyNumberFormat="1" applyFont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top"/>
    </xf>
    <xf numFmtId="0" fontId="20" fillId="0" borderId="21" xfId="0" applyFont="1" applyBorder="1" applyAlignment="1">
      <alignment horizontal="center" vertical="top"/>
    </xf>
  </cellXfs>
  <cellStyles count="3">
    <cellStyle name="Гиперссылка" xfId="1" builtinId="8"/>
    <cellStyle name="Обычный" xfId="0" builtinId="0"/>
    <cellStyle name="Обычный 2" xfId="2" xr:uid="{00000000-0005-0000-0000-000002000000}"/>
  </cellStyles>
  <dxfs count="0"/>
  <tableStyles count="0" defaultTableStyle="TableStyleMedium2" defaultPivotStyle="PivotStyleLight16"/>
  <colors>
    <mruColors>
      <color rgb="FF2D14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image" Target="../media/image5.png"/><Relationship Id="rId7" Type="http://schemas.openxmlformats.org/officeDocument/2006/relationships/image" Target="../media/image9.png"/><Relationship Id="rId2" Type="http://schemas.openxmlformats.org/officeDocument/2006/relationships/image" Target="../media/image4.jpeg"/><Relationship Id="rId1" Type="http://schemas.openxmlformats.org/officeDocument/2006/relationships/image" Target="../media/image3.jpeg"/><Relationship Id="rId6" Type="http://schemas.openxmlformats.org/officeDocument/2006/relationships/image" Target="../media/image8.jpeg"/><Relationship Id="rId5" Type="http://schemas.openxmlformats.org/officeDocument/2006/relationships/image" Target="../media/image7.png"/><Relationship Id="rId4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117</xdr:row>
      <xdr:rowOff>57150</xdr:rowOff>
    </xdr:from>
    <xdr:to>
      <xdr:col>1</xdr:col>
      <xdr:colOff>0</xdr:colOff>
      <xdr:row>117</xdr:row>
      <xdr:rowOff>57150</xdr:rowOff>
    </xdr:to>
    <xdr:sp macro="" textlink="">
      <xdr:nvSpPr>
        <xdr:cNvPr id="30927" name="Rectangle 154">
          <a:extLst>
            <a:ext uri="{FF2B5EF4-FFF2-40B4-BE49-F238E27FC236}">
              <a16:creationId xmlns:a16="http://schemas.microsoft.com/office/drawing/2014/main" id="{00000000-0008-0000-0000-0000CF780000}"/>
            </a:ext>
          </a:extLst>
        </xdr:cNvPr>
        <xdr:cNvSpPr>
          <a:spLocks noChangeArrowheads="1"/>
        </xdr:cNvSpPr>
      </xdr:nvSpPr>
      <xdr:spPr bwMode="auto">
        <a:xfrm>
          <a:off x="285750" y="60797262"/>
          <a:ext cx="913384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428625</xdr:colOff>
      <xdr:row>43</xdr:row>
      <xdr:rowOff>0</xdr:rowOff>
    </xdr:from>
    <xdr:to>
      <xdr:col>9</xdr:col>
      <xdr:colOff>838200</xdr:colOff>
      <xdr:row>43</xdr:row>
      <xdr:rowOff>0</xdr:rowOff>
    </xdr:to>
    <xdr:pic>
      <xdr:nvPicPr>
        <xdr:cNvPr id="30945" name="Picture 221" descr="P1030502обработынный3">
          <a:extLst>
            <a:ext uri="{FF2B5EF4-FFF2-40B4-BE49-F238E27FC236}">
              <a16:creationId xmlns:a16="http://schemas.microsoft.com/office/drawing/2014/main" id="{00000000-0008-0000-0000-0000E17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50" y="22193250"/>
          <a:ext cx="1419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57150</xdr:colOff>
      <xdr:row>34</xdr:row>
      <xdr:rowOff>0</xdr:rowOff>
    </xdr:from>
    <xdr:to>
      <xdr:col>7</xdr:col>
      <xdr:colOff>457200</xdr:colOff>
      <xdr:row>34</xdr:row>
      <xdr:rowOff>0</xdr:rowOff>
    </xdr:to>
    <xdr:pic>
      <xdr:nvPicPr>
        <xdr:cNvPr id="30946" name="Picture 226" descr="P1030502обработынный3">
          <a:extLst>
            <a:ext uri="{FF2B5EF4-FFF2-40B4-BE49-F238E27FC236}">
              <a16:creationId xmlns:a16="http://schemas.microsoft.com/office/drawing/2014/main" id="{00000000-0008-0000-0000-0000E27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77600" y="20526375"/>
          <a:ext cx="457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4</xdr:row>
      <xdr:rowOff>123825</xdr:rowOff>
    </xdr:from>
    <xdr:to>
      <xdr:col>3</xdr:col>
      <xdr:colOff>399034</xdr:colOff>
      <xdr:row>7</xdr:row>
      <xdr:rowOff>542927</xdr:rowOff>
    </xdr:to>
    <xdr:pic>
      <xdr:nvPicPr>
        <xdr:cNvPr id="30951" name="Рисунок 2">
          <a:extLst>
            <a:ext uri="{FF2B5EF4-FFF2-40B4-BE49-F238E27FC236}">
              <a16:creationId xmlns:a16="http://schemas.microsoft.com/office/drawing/2014/main" id="{00000000-0008-0000-0000-0000E7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47900" y="285750"/>
          <a:ext cx="2638425" cy="1628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284694</xdr:colOff>
      <xdr:row>8</xdr:row>
      <xdr:rowOff>373562</xdr:rowOff>
    </xdr:from>
    <xdr:to>
      <xdr:col>0</xdr:col>
      <xdr:colOff>1713444</xdr:colOff>
      <xdr:row>8</xdr:row>
      <xdr:rowOff>1211762</xdr:rowOff>
    </xdr:to>
    <xdr:pic>
      <xdr:nvPicPr>
        <xdr:cNvPr id="25363" name="Picture 4" descr="tripod">
          <a:extLst>
            <a:ext uri="{FF2B5EF4-FFF2-40B4-BE49-F238E27FC236}">
              <a16:creationId xmlns:a16="http://schemas.microsoft.com/office/drawing/2014/main" id="{00000000-0008-0000-0100-0000136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5400000">
          <a:off x="579969" y="6025285"/>
          <a:ext cx="838200" cy="142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375228</xdr:colOff>
      <xdr:row>11</xdr:row>
      <xdr:rowOff>190789</xdr:rowOff>
    </xdr:from>
    <xdr:to>
      <xdr:col>0</xdr:col>
      <xdr:colOff>1472046</xdr:colOff>
      <xdr:row>11</xdr:row>
      <xdr:rowOff>865909</xdr:rowOff>
    </xdr:to>
    <xdr:pic>
      <xdr:nvPicPr>
        <xdr:cNvPr id="25365" name="Picture 7" descr="cl420">
          <a:extLst>
            <a:ext uri="{FF2B5EF4-FFF2-40B4-BE49-F238E27FC236}">
              <a16:creationId xmlns:a16="http://schemas.microsoft.com/office/drawing/2014/main" id="{00000000-0008-0000-0100-0000156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5228" y="6468630"/>
          <a:ext cx="1096818" cy="675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274205</xdr:colOff>
      <xdr:row>6</xdr:row>
      <xdr:rowOff>144319</xdr:rowOff>
    </xdr:from>
    <xdr:to>
      <xdr:col>0</xdr:col>
      <xdr:colOff>1356591</xdr:colOff>
      <xdr:row>6</xdr:row>
      <xdr:rowOff>1154545</xdr:rowOff>
    </xdr:to>
    <xdr:pic>
      <xdr:nvPicPr>
        <xdr:cNvPr id="6" name="Рисунок 5" descr="http://zaoeuromix.ru/files/220v.png">
          <a:extLst>
            <a:ext uri="{FF2B5EF4-FFF2-40B4-BE49-F238E27FC236}">
              <a16:creationId xmlns:a16="http://schemas.microsoft.com/office/drawing/2014/main" id="{EBDA177A-FAAC-44AE-9138-1D025999CA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205" y="3506933"/>
          <a:ext cx="1082386" cy="10102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115455</xdr:colOff>
      <xdr:row>13</xdr:row>
      <xdr:rowOff>533977</xdr:rowOff>
    </xdr:from>
    <xdr:to>
      <xdr:col>0</xdr:col>
      <xdr:colOff>1587500</xdr:colOff>
      <xdr:row>14</xdr:row>
      <xdr:rowOff>216479</xdr:rowOff>
    </xdr:to>
    <xdr:pic>
      <xdr:nvPicPr>
        <xdr:cNvPr id="8" name="Рисунок 7" descr="http://zaoeuromix.ru/files/pirometri/adapter_small.jpg">
          <a:extLst>
            <a:ext uri="{FF2B5EF4-FFF2-40B4-BE49-F238E27FC236}">
              <a16:creationId xmlns:a16="http://schemas.microsoft.com/office/drawing/2014/main" id="{0CFB9C05-B1F1-47CA-8736-8D4323CFDC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455" y="8991022"/>
          <a:ext cx="1472045" cy="9525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235266</xdr:colOff>
      <xdr:row>7</xdr:row>
      <xdr:rowOff>104563</xdr:rowOff>
    </xdr:from>
    <xdr:to>
      <xdr:col>0</xdr:col>
      <xdr:colOff>1686072</xdr:colOff>
      <xdr:row>7</xdr:row>
      <xdr:rowOff>939782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259165B2-F20C-47CE-9EB2-0726BD6F6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35266" y="4979795"/>
          <a:ext cx="1450806" cy="835219"/>
        </a:xfrm>
        <a:prstGeom prst="rect">
          <a:avLst/>
        </a:prstGeom>
      </xdr:spPr>
    </xdr:pic>
    <xdr:clientData/>
  </xdr:twoCellAnchor>
  <xdr:twoCellAnchor editAs="oneCell">
    <xdr:from>
      <xdr:col>0</xdr:col>
      <xdr:colOff>300618</xdr:colOff>
      <xdr:row>9</xdr:row>
      <xdr:rowOff>392111</xdr:rowOff>
    </xdr:from>
    <xdr:to>
      <xdr:col>0</xdr:col>
      <xdr:colOff>1463877</xdr:colOff>
      <xdr:row>9</xdr:row>
      <xdr:rowOff>747819</xdr:rowOff>
    </xdr:to>
    <xdr:pic>
      <xdr:nvPicPr>
        <xdr:cNvPr id="9" name="Рисунок 8" descr="http://zaoeuromix.ru/files/optical_tool.jpg">
          <a:extLst>
            <a:ext uri="{FF2B5EF4-FFF2-40B4-BE49-F238E27FC236}">
              <a16:creationId xmlns:a16="http://schemas.microsoft.com/office/drawing/2014/main" id="{7B59FD2C-E53A-416E-92A8-20AEB97605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618" y="7868337"/>
          <a:ext cx="1163259" cy="3557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208705</xdr:colOff>
      <xdr:row>7</xdr:row>
      <xdr:rowOff>1001775</xdr:rowOff>
    </xdr:from>
    <xdr:to>
      <xdr:col>1</xdr:col>
      <xdr:colOff>27827</xdr:colOff>
      <xdr:row>7</xdr:row>
      <xdr:rowOff>2020910</xdr:rowOff>
    </xdr:to>
    <xdr:pic>
      <xdr:nvPicPr>
        <xdr:cNvPr id="10" name="Рисунок 9" descr="http://zaoeuromix.ru/files/usbcom.png">
          <a:extLst>
            <a:ext uri="{FF2B5EF4-FFF2-40B4-BE49-F238E27FC236}">
              <a16:creationId xmlns:a16="http://schemas.microsoft.com/office/drawing/2014/main" id="{C482B43E-7F43-4FDB-897F-701FAE9F13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705" y="5885440"/>
          <a:ext cx="1586146" cy="10191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204695</xdr:colOff>
      <xdr:row>21</xdr:row>
      <xdr:rowOff>58485</xdr:rowOff>
    </xdr:from>
    <xdr:to>
      <xdr:col>1</xdr:col>
      <xdr:colOff>198369</xdr:colOff>
      <xdr:row>21</xdr:row>
      <xdr:rowOff>1549831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7458904A-0244-494B-8871-11FC9F0C30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695" y="19811514"/>
          <a:ext cx="1762820" cy="14913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5:L119"/>
  <sheetViews>
    <sheetView tabSelected="1" view="pageBreakPreview" topLeftCell="A72" zoomScale="71" zoomScaleNormal="71" zoomScaleSheetLayoutView="71" workbookViewId="0">
      <selection activeCell="G84" sqref="G84"/>
    </sheetView>
  </sheetViews>
  <sheetFormatPr defaultRowHeight="20.25" x14ac:dyDescent="0.3"/>
  <cols>
    <col min="1" max="1" width="13.140625" customWidth="1"/>
    <col min="2" max="2" width="15.85546875" customWidth="1"/>
    <col min="3" max="3" width="18.140625" style="6" customWidth="1"/>
    <col min="4" max="4" width="63.7109375" customWidth="1"/>
    <col min="5" max="5" width="26" style="370" customWidth="1"/>
    <col min="6" max="6" width="24.5703125" style="22" customWidth="1"/>
    <col min="7" max="7" width="22" style="22" customWidth="1"/>
    <col min="8" max="8" width="22" customWidth="1"/>
    <col min="9" max="9" width="19" customWidth="1"/>
    <col min="10" max="10" width="18.85546875" customWidth="1"/>
    <col min="11" max="11" width="4.5703125" style="25" customWidth="1"/>
    <col min="12" max="12" width="9.140625" style="25"/>
  </cols>
  <sheetData>
    <row r="5" spans="1:11" ht="20.100000000000001" customHeight="1" x14ac:dyDescent="0.45">
      <c r="A5" s="15"/>
      <c r="B5" s="31"/>
      <c r="C5" s="31"/>
      <c r="D5" s="31"/>
      <c r="E5" s="341"/>
      <c r="F5" s="31"/>
      <c r="G5" s="31"/>
      <c r="H5" s="31"/>
      <c r="I5" s="31"/>
      <c r="J5" s="31"/>
    </row>
    <row r="6" spans="1:11" ht="43.5" customHeight="1" x14ac:dyDescent="0.5">
      <c r="B6" s="375"/>
      <c r="C6" s="487" t="s">
        <v>151</v>
      </c>
      <c r="D6" s="487"/>
      <c r="E6" s="487"/>
      <c r="F6" s="487"/>
      <c r="G6" s="487"/>
      <c r="H6" s="487"/>
      <c r="I6" s="487"/>
      <c r="J6" s="487"/>
    </row>
    <row r="7" spans="1:11" ht="32.25" customHeight="1" x14ac:dyDescent="0.5">
      <c r="B7" s="375"/>
      <c r="C7" s="489" t="s">
        <v>301</v>
      </c>
      <c r="D7" s="489"/>
      <c r="E7" s="489"/>
      <c r="F7" s="489"/>
      <c r="G7" s="489"/>
      <c r="H7" s="489"/>
      <c r="I7" s="489"/>
      <c r="J7" s="489"/>
    </row>
    <row r="8" spans="1:11" ht="47.25" customHeight="1" thickBot="1" x14ac:dyDescent="0.55000000000000004">
      <c r="B8" s="376"/>
      <c r="C8" s="488" t="s">
        <v>266</v>
      </c>
      <c r="D8" s="488"/>
      <c r="E8" s="488"/>
      <c r="F8" s="488"/>
      <c r="G8" s="488"/>
      <c r="H8" s="488"/>
      <c r="I8" s="488"/>
      <c r="J8" s="488"/>
    </row>
    <row r="9" spans="1:11" ht="51" customHeight="1" x14ac:dyDescent="0.65">
      <c r="B9" s="504" t="s">
        <v>469</v>
      </c>
      <c r="C9" s="505"/>
      <c r="D9" s="505"/>
      <c r="E9" s="505"/>
      <c r="F9" s="505"/>
      <c r="G9" s="505"/>
      <c r="H9" s="505"/>
      <c r="I9" s="505"/>
      <c r="J9" s="505"/>
    </row>
    <row r="10" spans="1:11" ht="51" customHeight="1" thickBot="1" x14ac:dyDescent="0.45">
      <c r="B10" s="502" t="s">
        <v>457</v>
      </c>
      <c r="C10" s="503"/>
      <c r="D10" s="503"/>
      <c r="E10" s="503"/>
      <c r="F10" s="503"/>
      <c r="G10" s="503"/>
      <c r="H10" s="503"/>
      <c r="I10" s="503"/>
      <c r="J10" s="503"/>
    </row>
    <row r="11" spans="1:11" s="36" customFormat="1" ht="114.95" customHeight="1" thickBot="1" x14ac:dyDescent="0.4">
      <c r="B11" s="464" t="s">
        <v>0</v>
      </c>
      <c r="C11" s="464" t="s">
        <v>16</v>
      </c>
      <c r="D11" s="442" t="s">
        <v>1</v>
      </c>
      <c r="E11" s="492" t="s">
        <v>252</v>
      </c>
      <c r="F11" s="493"/>
      <c r="G11" s="494"/>
      <c r="H11" s="442" t="s">
        <v>2</v>
      </c>
      <c r="I11" s="442" t="s">
        <v>3</v>
      </c>
      <c r="J11" s="464" t="s">
        <v>4</v>
      </c>
    </row>
    <row r="12" spans="1:11" s="36" customFormat="1" ht="41.25" customHeight="1" thickBot="1" x14ac:dyDescent="0.4">
      <c r="B12" s="465"/>
      <c r="C12" s="465"/>
      <c r="D12" s="444"/>
      <c r="E12" s="342" t="s">
        <v>122</v>
      </c>
      <c r="F12" s="37" t="s">
        <v>251</v>
      </c>
      <c r="G12" s="38" t="s">
        <v>108</v>
      </c>
      <c r="H12" s="444"/>
      <c r="I12" s="444"/>
      <c r="J12" s="465"/>
    </row>
    <row r="13" spans="1:11" s="39" customFormat="1" ht="49.9" customHeight="1" thickBot="1" x14ac:dyDescent="0.4">
      <c r="B13" s="454" t="s">
        <v>265</v>
      </c>
      <c r="C13" s="454"/>
      <c r="D13" s="454"/>
      <c r="E13" s="454"/>
      <c r="F13" s="454"/>
      <c r="G13" s="454"/>
      <c r="H13" s="454"/>
      <c r="I13" s="454"/>
      <c r="J13" s="454"/>
      <c r="K13" s="40"/>
    </row>
    <row r="14" spans="1:11" s="39" customFormat="1" ht="40.15" customHeight="1" thickBot="1" x14ac:dyDescent="0.4">
      <c r="A14" s="41"/>
      <c r="B14" s="42" t="s">
        <v>84</v>
      </c>
      <c r="C14" s="43" t="s">
        <v>25</v>
      </c>
      <c r="D14" s="44" t="s">
        <v>282</v>
      </c>
      <c r="E14" s="343">
        <v>26000</v>
      </c>
      <c r="F14" s="24">
        <f>E14+2280</f>
        <v>28280</v>
      </c>
      <c r="G14" s="45" t="s">
        <v>109</v>
      </c>
      <c r="H14" s="469" t="s">
        <v>107</v>
      </c>
      <c r="I14" s="469" t="s">
        <v>39</v>
      </c>
      <c r="J14" s="469" t="s">
        <v>40</v>
      </c>
    </row>
    <row r="15" spans="1:11" s="39" customFormat="1" ht="40.15" customHeight="1" thickBot="1" x14ac:dyDescent="0.4">
      <c r="A15" s="41"/>
      <c r="B15" s="42" t="s">
        <v>101</v>
      </c>
      <c r="C15" s="43" t="s">
        <v>88</v>
      </c>
      <c r="D15" s="44" t="s">
        <v>129</v>
      </c>
      <c r="E15" s="343">
        <v>29280</v>
      </c>
      <c r="F15" s="45" t="s">
        <v>109</v>
      </c>
      <c r="G15" s="24">
        <f>E15+2280</f>
        <v>31560</v>
      </c>
      <c r="H15" s="470"/>
      <c r="I15" s="470"/>
      <c r="J15" s="470"/>
    </row>
    <row r="16" spans="1:11" s="39" customFormat="1" ht="53.65" customHeight="1" thickBot="1" x14ac:dyDescent="0.4">
      <c r="A16" s="41"/>
      <c r="B16" s="453" t="s">
        <v>124</v>
      </c>
      <c r="C16" s="454"/>
      <c r="D16" s="454"/>
      <c r="E16" s="454"/>
      <c r="F16" s="454"/>
      <c r="G16" s="454"/>
      <c r="H16" s="454"/>
      <c r="I16" s="454"/>
      <c r="J16" s="454"/>
    </row>
    <row r="17" spans="1:10" s="39" customFormat="1" ht="40.15" customHeight="1" thickBot="1" x14ac:dyDescent="0.4">
      <c r="A17" s="41"/>
      <c r="B17" s="43" t="s">
        <v>101</v>
      </c>
      <c r="C17" s="42" t="s">
        <v>110</v>
      </c>
      <c r="D17" s="46" t="s">
        <v>123</v>
      </c>
      <c r="E17" s="344">
        <v>54000</v>
      </c>
      <c r="F17" s="47">
        <f>E17+2280</f>
        <v>56280</v>
      </c>
      <c r="G17" s="48" t="s">
        <v>109</v>
      </c>
      <c r="H17" s="49" t="s">
        <v>112</v>
      </c>
      <c r="I17" s="49" t="s">
        <v>113</v>
      </c>
      <c r="J17" s="49" t="s">
        <v>114</v>
      </c>
    </row>
    <row r="18" spans="1:10" s="39" customFormat="1" ht="51" customHeight="1" thickBot="1" x14ac:dyDescent="0.4">
      <c r="A18" s="41"/>
      <c r="B18" s="453" t="s">
        <v>280</v>
      </c>
      <c r="C18" s="454"/>
      <c r="D18" s="454"/>
      <c r="E18" s="454"/>
      <c r="F18" s="454"/>
      <c r="G18" s="454"/>
      <c r="H18" s="454"/>
      <c r="I18" s="454"/>
      <c r="J18" s="454"/>
    </row>
    <row r="19" spans="1:10" s="39" customFormat="1" ht="40.15" customHeight="1" thickBot="1" x14ac:dyDescent="0.4">
      <c r="A19" s="41"/>
      <c r="B19" s="43" t="s">
        <v>84</v>
      </c>
      <c r="C19" s="43" t="s">
        <v>276</v>
      </c>
      <c r="D19" s="44" t="s">
        <v>277</v>
      </c>
      <c r="E19" s="345">
        <v>13800</v>
      </c>
      <c r="F19" s="50" t="s">
        <v>109</v>
      </c>
      <c r="G19" s="50" t="s">
        <v>109</v>
      </c>
      <c r="H19" s="51" t="s">
        <v>281</v>
      </c>
      <c r="I19" s="52" t="s">
        <v>38</v>
      </c>
      <c r="J19" s="51"/>
    </row>
    <row r="20" spans="1:10" s="39" customFormat="1" ht="40.15" customHeight="1" thickBot="1" x14ac:dyDescent="0.4">
      <c r="A20" s="41"/>
      <c r="B20" s="53" t="s">
        <v>115</v>
      </c>
      <c r="C20" s="54" t="s">
        <v>89</v>
      </c>
      <c r="D20" s="55" t="s">
        <v>260</v>
      </c>
      <c r="E20" s="343">
        <v>32400</v>
      </c>
      <c r="F20" s="56">
        <f>E20+2280</f>
        <v>34680</v>
      </c>
      <c r="G20" s="50" t="s">
        <v>109</v>
      </c>
      <c r="H20" s="57" t="s">
        <v>57</v>
      </c>
      <c r="I20" s="52" t="s">
        <v>39</v>
      </c>
      <c r="J20" s="51"/>
    </row>
    <row r="21" spans="1:10" s="39" customFormat="1" ht="68.650000000000006" customHeight="1" thickBot="1" x14ac:dyDescent="0.4">
      <c r="B21" s="455" t="s">
        <v>105</v>
      </c>
      <c r="C21" s="456"/>
      <c r="D21" s="456"/>
      <c r="E21" s="456"/>
      <c r="F21" s="456"/>
      <c r="G21" s="456"/>
      <c r="H21" s="456"/>
      <c r="I21" s="456"/>
      <c r="J21" s="456"/>
    </row>
    <row r="22" spans="1:10" s="39" customFormat="1" ht="40.15" customHeight="1" thickBot="1" x14ac:dyDescent="0.4">
      <c r="B22" s="58" t="s">
        <v>23</v>
      </c>
      <c r="C22" s="59" t="s">
        <v>26</v>
      </c>
      <c r="D22" s="55" t="s">
        <v>170</v>
      </c>
      <c r="E22" s="343">
        <v>39000</v>
      </c>
      <c r="F22" s="56">
        <f>E22+2280</f>
        <v>41280</v>
      </c>
      <c r="G22" s="50" t="s">
        <v>109</v>
      </c>
      <c r="H22" s="57" t="s">
        <v>127</v>
      </c>
      <c r="I22" s="52" t="s">
        <v>268</v>
      </c>
      <c r="J22" s="49" t="s">
        <v>114</v>
      </c>
    </row>
    <row r="23" spans="1:10" s="39" customFormat="1" ht="40.15" customHeight="1" thickBot="1" x14ac:dyDescent="0.4">
      <c r="B23" s="466" t="s">
        <v>5</v>
      </c>
      <c r="C23" s="54" t="s">
        <v>90</v>
      </c>
      <c r="D23" s="44" t="s">
        <v>171</v>
      </c>
      <c r="E23" s="346">
        <v>39000</v>
      </c>
      <c r="F23" s="60">
        <f>E23+2280</f>
        <v>41280</v>
      </c>
      <c r="G23" s="61" t="s">
        <v>109</v>
      </c>
      <c r="H23" s="62" t="s">
        <v>34</v>
      </c>
      <c r="I23" s="457" t="s">
        <v>39</v>
      </c>
      <c r="J23" s="443" t="s">
        <v>37</v>
      </c>
    </row>
    <row r="24" spans="1:10" s="39" customFormat="1" ht="40.15" customHeight="1" thickBot="1" x14ac:dyDescent="0.4">
      <c r="B24" s="467"/>
      <c r="C24" s="43" t="s">
        <v>28</v>
      </c>
      <c r="D24" s="44" t="s">
        <v>172</v>
      </c>
      <c r="E24" s="347">
        <v>43500</v>
      </c>
      <c r="F24" s="63">
        <f>E24+2880</f>
        <v>46380</v>
      </c>
      <c r="G24" s="64" t="s">
        <v>111</v>
      </c>
      <c r="H24" s="65" t="s">
        <v>32</v>
      </c>
      <c r="I24" s="457"/>
      <c r="J24" s="443"/>
    </row>
    <row r="25" spans="1:10" s="39" customFormat="1" ht="40.15" customHeight="1" thickBot="1" x14ac:dyDescent="0.4">
      <c r="B25" s="467"/>
      <c r="C25" s="53" t="s">
        <v>117</v>
      </c>
      <c r="D25" s="44" t="s">
        <v>173</v>
      </c>
      <c r="E25" s="347">
        <v>45600</v>
      </c>
      <c r="F25" s="63">
        <f>E25+2880</f>
        <v>48480</v>
      </c>
      <c r="G25" s="64" t="s">
        <v>111</v>
      </c>
      <c r="H25" s="53" t="s">
        <v>116</v>
      </c>
      <c r="I25" s="457"/>
      <c r="J25" s="443"/>
    </row>
    <row r="26" spans="1:10" s="39" customFormat="1" ht="40.15" customHeight="1" thickBot="1" x14ac:dyDescent="0.4">
      <c r="B26" s="467"/>
      <c r="C26" s="43" t="s">
        <v>29</v>
      </c>
      <c r="D26" s="44" t="s">
        <v>174</v>
      </c>
      <c r="E26" s="348">
        <v>45600</v>
      </c>
      <c r="F26" s="35">
        <f>E26+4320</f>
        <v>49920</v>
      </c>
      <c r="G26" s="153" t="s">
        <v>109</v>
      </c>
      <c r="H26" s="65" t="s">
        <v>33</v>
      </c>
      <c r="I26" s="457"/>
      <c r="J26" s="443"/>
    </row>
    <row r="27" spans="1:10" s="39" customFormat="1" ht="40.15" customHeight="1" thickBot="1" x14ac:dyDescent="0.4">
      <c r="B27" s="468"/>
      <c r="C27" s="43" t="s">
        <v>60</v>
      </c>
      <c r="D27" s="44" t="s">
        <v>175</v>
      </c>
      <c r="E27" s="349">
        <v>45600</v>
      </c>
      <c r="F27" s="63">
        <f>E27+4320</f>
        <v>49920</v>
      </c>
      <c r="G27" s="50" t="s">
        <v>111</v>
      </c>
      <c r="H27" s="65" t="s">
        <v>71</v>
      </c>
      <c r="I27" s="457"/>
      <c r="J27" s="443"/>
    </row>
    <row r="28" spans="1:10" s="39" customFormat="1" ht="40.15" customHeight="1" thickBot="1" x14ac:dyDescent="0.4">
      <c r="B28" s="467"/>
      <c r="C28" s="66" t="s">
        <v>75</v>
      </c>
      <c r="D28" s="44" t="s">
        <v>180</v>
      </c>
      <c r="E28" s="343">
        <v>45600</v>
      </c>
      <c r="F28" s="50" t="s">
        <v>111</v>
      </c>
      <c r="G28" s="67">
        <f>E28+4320</f>
        <v>49920</v>
      </c>
      <c r="H28" s="52" t="s">
        <v>78</v>
      </c>
      <c r="I28" s="457"/>
      <c r="J28" s="443"/>
    </row>
    <row r="29" spans="1:10" s="39" customFormat="1" ht="40.15" customHeight="1" thickBot="1" x14ac:dyDescent="0.4">
      <c r="B29" s="467"/>
      <c r="C29" s="68" t="s">
        <v>30</v>
      </c>
      <c r="D29" s="69" t="s">
        <v>181</v>
      </c>
      <c r="E29" s="350">
        <v>55200</v>
      </c>
      <c r="F29" s="70">
        <f>E29+4320</f>
        <v>59520</v>
      </c>
      <c r="G29" s="71" t="s">
        <v>109</v>
      </c>
      <c r="H29" s="72" t="s">
        <v>83</v>
      </c>
      <c r="I29" s="457"/>
      <c r="J29" s="443"/>
    </row>
    <row r="30" spans="1:10" s="39" customFormat="1" ht="40.15" customHeight="1" thickBot="1" x14ac:dyDescent="0.4">
      <c r="B30" s="468"/>
      <c r="C30" s="68" t="s">
        <v>77</v>
      </c>
      <c r="D30" s="69" t="s">
        <v>182</v>
      </c>
      <c r="E30" s="351">
        <v>81480</v>
      </c>
      <c r="F30" s="74">
        <f>E30+5040</f>
        <v>86520</v>
      </c>
      <c r="G30" s="71" t="s">
        <v>109</v>
      </c>
      <c r="H30" s="72" t="s">
        <v>74</v>
      </c>
      <c r="I30" s="457"/>
      <c r="J30" s="443"/>
    </row>
    <row r="31" spans="1:10" s="39" customFormat="1" ht="76.150000000000006" customHeight="1" thickBot="1" x14ac:dyDescent="0.4">
      <c r="B31" s="453" t="s">
        <v>104</v>
      </c>
      <c r="C31" s="454"/>
      <c r="D31" s="454"/>
      <c r="E31" s="454"/>
      <c r="F31" s="454"/>
      <c r="G31" s="454"/>
      <c r="H31" s="454"/>
      <c r="I31" s="454"/>
      <c r="J31" s="454"/>
    </row>
    <row r="32" spans="1:10" s="39" customFormat="1" ht="40.15" customHeight="1" thickBot="1" x14ac:dyDescent="0.4">
      <c r="B32" s="53" t="s">
        <v>17</v>
      </c>
      <c r="C32" s="43" t="s">
        <v>19</v>
      </c>
      <c r="D32" s="69" t="s">
        <v>133</v>
      </c>
      <c r="E32" s="343">
        <v>70320</v>
      </c>
      <c r="F32" s="71" t="s">
        <v>109</v>
      </c>
      <c r="G32" s="56">
        <f>E32+4320</f>
        <v>74640</v>
      </c>
      <c r="H32" s="75" t="s">
        <v>300</v>
      </c>
      <c r="I32" s="445" t="s">
        <v>202</v>
      </c>
      <c r="J32" s="442" t="s">
        <v>37</v>
      </c>
    </row>
    <row r="33" spans="1:10" s="39" customFormat="1" ht="40.15" customHeight="1" thickBot="1" x14ac:dyDescent="0.4">
      <c r="B33" s="467" t="s">
        <v>22</v>
      </c>
      <c r="C33" s="43" t="s">
        <v>21</v>
      </c>
      <c r="D33" s="76" t="s">
        <v>134</v>
      </c>
      <c r="E33" s="343">
        <v>98400</v>
      </c>
      <c r="F33" s="24">
        <f>E33+5040</f>
        <v>103440</v>
      </c>
      <c r="G33" s="77" t="s">
        <v>109</v>
      </c>
      <c r="H33" s="78" t="s">
        <v>93</v>
      </c>
      <c r="I33" s="446"/>
      <c r="J33" s="443"/>
    </row>
    <row r="34" spans="1:10" s="39" customFormat="1" ht="40.15" customHeight="1" thickBot="1" x14ac:dyDescent="0.4">
      <c r="B34" s="468"/>
      <c r="C34" s="43" t="s">
        <v>95</v>
      </c>
      <c r="D34" s="79" t="s">
        <v>135</v>
      </c>
      <c r="E34" s="343">
        <v>171120</v>
      </c>
      <c r="F34" s="24">
        <f>E34+9600</f>
        <v>180720</v>
      </c>
      <c r="G34" s="80" t="s">
        <v>109</v>
      </c>
      <c r="H34" s="57" t="s">
        <v>118</v>
      </c>
      <c r="I34" s="463"/>
      <c r="J34" s="444"/>
    </row>
    <row r="35" spans="1:10" s="39" customFormat="1" ht="9.75" customHeight="1" x14ac:dyDescent="0.35">
      <c r="B35" s="81"/>
      <c r="C35" s="81"/>
      <c r="D35" s="82"/>
      <c r="E35" s="352"/>
      <c r="F35" s="23"/>
      <c r="G35" s="23"/>
      <c r="H35" s="83"/>
      <c r="I35" s="83"/>
      <c r="J35" s="83"/>
    </row>
    <row r="36" spans="1:10" s="39" customFormat="1" ht="23.45" customHeight="1" x14ac:dyDescent="0.35">
      <c r="B36" s="84"/>
      <c r="C36" s="85"/>
      <c r="D36" s="86"/>
      <c r="E36" s="353"/>
      <c r="F36" s="86"/>
      <c r="G36" s="86"/>
      <c r="H36" s="86"/>
      <c r="I36" s="86"/>
      <c r="J36" s="86"/>
    </row>
    <row r="37" spans="1:10" ht="11.25" customHeight="1" x14ac:dyDescent="0.35">
      <c r="B37" s="5"/>
      <c r="C37" s="2"/>
      <c r="D37" s="3"/>
      <c r="E37" s="354"/>
      <c r="F37" s="18"/>
      <c r="G37" s="18"/>
      <c r="H37" s="4"/>
      <c r="I37" s="4"/>
      <c r="J37" s="4"/>
    </row>
    <row r="38" spans="1:10" ht="19.149999999999999" customHeight="1" x14ac:dyDescent="0.35">
      <c r="C38" s="5"/>
      <c r="D38" s="5"/>
      <c r="E38" s="355"/>
      <c r="F38" s="19"/>
      <c r="G38" s="19"/>
      <c r="H38" s="5"/>
      <c r="I38" s="5"/>
      <c r="J38" s="5"/>
    </row>
    <row r="39" spans="1:10" ht="10.15" customHeight="1" x14ac:dyDescent="0.35">
      <c r="B39" s="1"/>
      <c r="C39" s="1"/>
      <c r="D39" s="7"/>
      <c r="E39" s="356"/>
      <c r="F39" s="20"/>
      <c r="G39" s="20"/>
      <c r="H39" s="8"/>
      <c r="I39" s="8"/>
      <c r="J39" s="9"/>
    </row>
    <row r="40" spans="1:10" ht="30.75" customHeight="1" x14ac:dyDescent="0.4">
      <c r="B40" s="377" t="s">
        <v>456</v>
      </c>
      <c r="C40" s="30"/>
      <c r="D40" s="30"/>
      <c r="E40" s="357"/>
      <c r="F40" s="30"/>
      <c r="G40" s="30"/>
      <c r="H40" s="30"/>
      <c r="I40" s="30"/>
      <c r="J40" s="30"/>
    </row>
    <row r="41" spans="1:10" ht="7.5" customHeight="1" x14ac:dyDescent="0.35">
      <c r="B41" s="16"/>
      <c r="C41" s="16"/>
      <c r="D41" s="16"/>
      <c r="E41" s="358"/>
      <c r="F41" s="21"/>
      <c r="G41" s="21"/>
      <c r="H41" s="16"/>
      <c r="I41" s="16"/>
      <c r="J41" s="16"/>
    </row>
    <row r="42" spans="1:10" ht="30.2" customHeight="1" thickBot="1" x14ac:dyDescent="0.45">
      <c r="B42" s="29"/>
      <c r="C42" s="29"/>
      <c r="D42" s="29"/>
      <c r="E42" s="359"/>
      <c r="F42" s="29"/>
      <c r="G42" s="29"/>
      <c r="H42" s="29"/>
      <c r="I42" s="29"/>
      <c r="J42" s="29"/>
    </row>
    <row r="43" spans="1:10" ht="51" customHeight="1" thickBot="1" x14ac:dyDescent="0.45">
      <c r="B43" s="506" t="s">
        <v>455</v>
      </c>
      <c r="C43" s="507"/>
      <c r="D43" s="507"/>
      <c r="E43" s="507"/>
      <c r="F43" s="507"/>
      <c r="G43" s="507"/>
      <c r="H43" s="507"/>
      <c r="I43" s="507"/>
      <c r="J43" s="508"/>
    </row>
    <row r="44" spans="1:10" s="39" customFormat="1" ht="37.5" customHeight="1" thickBot="1" x14ac:dyDescent="0.4">
      <c r="B44" s="480" t="s">
        <v>0</v>
      </c>
      <c r="C44" s="480" t="s">
        <v>16</v>
      </c>
      <c r="D44" s="443" t="s">
        <v>1</v>
      </c>
      <c r="E44" s="458" t="s">
        <v>120</v>
      </c>
      <c r="F44" s="459"/>
      <c r="G44" s="460"/>
      <c r="H44" s="443" t="s">
        <v>2</v>
      </c>
      <c r="I44" s="443" t="s">
        <v>3</v>
      </c>
      <c r="J44" s="443" t="s">
        <v>41</v>
      </c>
    </row>
    <row r="45" spans="1:10" s="39" customFormat="1" ht="81.75" customHeight="1" thickBot="1" x14ac:dyDescent="0.4">
      <c r="B45" s="465"/>
      <c r="C45" s="465"/>
      <c r="D45" s="444"/>
      <c r="E45" s="342" t="s">
        <v>122</v>
      </c>
      <c r="F45" s="87" t="s">
        <v>253</v>
      </c>
      <c r="G45" s="87" t="s">
        <v>254</v>
      </c>
      <c r="H45" s="444"/>
      <c r="I45" s="444"/>
      <c r="J45" s="444"/>
    </row>
    <row r="46" spans="1:10" s="39" customFormat="1" ht="56.45" customHeight="1" thickBot="1" x14ac:dyDescent="0.4">
      <c r="B46" s="451" t="s">
        <v>125</v>
      </c>
      <c r="C46" s="452"/>
      <c r="D46" s="452"/>
      <c r="E46" s="452"/>
      <c r="F46" s="452"/>
      <c r="G46" s="452"/>
      <c r="H46" s="452"/>
      <c r="I46" s="452"/>
      <c r="J46" s="452"/>
    </row>
    <row r="47" spans="1:10" s="39" customFormat="1" ht="33.4" customHeight="1" thickBot="1" x14ac:dyDescent="0.4">
      <c r="A47" s="88"/>
      <c r="B47" s="43" t="s">
        <v>84</v>
      </c>
      <c r="C47" s="53" t="s">
        <v>85</v>
      </c>
      <c r="D47" s="89" t="s">
        <v>136</v>
      </c>
      <c r="E47" s="343">
        <v>21960</v>
      </c>
      <c r="F47" s="24">
        <f>E47+2280</f>
        <v>24240</v>
      </c>
      <c r="G47" s="90" t="s">
        <v>109</v>
      </c>
      <c r="H47" s="442" t="s">
        <v>107</v>
      </c>
      <c r="I47" s="442" t="s">
        <v>146</v>
      </c>
      <c r="J47" s="442" t="s">
        <v>42</v>
      </c>
    </row>
    <row r="48" spans="1:10" s="39" customFormat="1" ht="31.9" customHeight="1" thickBot="1" x14ac:dyDescent="0.4">
      <c r="A48" s="88"/>
      <c r="B48" s="59" t="s">
        <v>101</v>
      </c>
      <c r="C48" s="59" t="s">
        <v>102</v>
      </c>
      <c r="D48" s="46" t="s">
        <v>147</v>
      </c>
      <c r="E48" s="360">
        <v>26280</v>
      </c>
      <c r="F48" s="56">
        <f>E48+2280</f>
        <v>28560</v>
      </c>
      <c r="G48" s="91" t="s">
        <v>109</v>
      </c>
      <c r="H48" s="444"/>
      <c r="I48" s="444"/>
      <c r="J48" s="444"/>
    </row>
    <row r="49" spans="1:10" s="39" customFormat="1" ht="48.2" customHeight="1" thickBot="1" x14ac:dyDescent="0.4">
      <c r="B49" s="451" t="s">
        <v>352</v>
      </c>
      <c r="C49" s="452"/>
      <c r="D49" s="452"/>
      <c r="E49" s="452"/>
      <c r="F49" s="452"/>
      <c r="G49" s="452"/>
      <c r="H49" s="452"/>
      <c r="I49" s="452"/>
      <c r="J49" s="452"/>
    </row>
    <row r="50" spans="1:10" s="39" customFormat="1" ht="40.700000000000003" customHeight="1" thickBot="1" x14ac:dyDescent="0.4">
      <c r="A50" s="88"/>
      <c r="B50" s="43" t="s">
        <v>84</v>
      </c>
      <c r="C50" s="328" t="s">
        <v>413</v>
      </c>
      <c r="D50" s="326" t="s">
        <v>414</v>
      </c>
      <c r="E50" s="343">
        <v>24012</v>
      </c>
      <c r="F50" s="50">
        <f>E50+2280</f>
        <v>26292</v>
      </c>
      <c r="G50" s="90" t="s">
        <v>109</v>
      </c>
      <c r="H50" s="52" t="s">
        <v>107</v>
      </c>
      <c r="I50" s="52" t="s">
        <v>145</v>
      </c>
      <c r="J50" s="52" t="s">
        <v>42</v>
      </c>
    </row>
    <row r="51" spans="1:10" s="39" customFormat="1" ht="40.700000000000003" customHeight="1" thickBot="1" x14ac:dyDescent="0.4">
      <c r="A51" s="88"/>
      <c r="B51" s="43" t="s">
        <v>84</v>
      </c>
      <c r="C51" s="329" t="s">
        <v>415</v>
      </c>
      <c r="D51" s="327" t="s">
        <v>416</v>
      </c>
      <c r="E51" s="343">
        <v>26400</v>
      </c>
      <c r="F51" s="50">
        <f t="shared" ref="F51:F52" si="0">E51+2280</f>
        <v>28680</v>
      </c>
      <c r="G51" s="90" t="s">
        <v>109</v>
      </c>
      <c r="H51" s="52" t="s">
        <v>418</v>
      </c>
      <c r="I51" s="52" t="s">
        <v>145</v>
      </c>
      <c r="J51" s="52" t="s">
        <v>42</v>
      </c>
    </row>
    <row r="52" spans="1:10" s="39" customFormat="1" ht="40.700000000000003" customHeight="1" thickBot="1" x14ac:dyDescent="0.4">
      <c r="A52" s="88"/>
      <c r="B52" s="43" t="s">
        <v>84</v>
      </c>
      <c r="C52" s="329" t="s">
        <v>412</v>
      </c>
      <c r="D52" s="327" t="s">
        <v>417</v>
      </c>
      <c r="E52" s="343">
        <v>29040</v>
      </c>
      <c r="F52" s="50">
        <f t="shared" si="0"/>
        <v>31320</v>
      </c>
      <c r="G52" s="90" t="s">
        <v>109</v>
      </c>
      <c r="H52" s="52" t="s">
        <v>371</v>
      </c>
      <c r="I52" s="52" t="s">
        <v>145</v>
      </c>
      <c r="J52" s="52" t="s">
        <v>42</v>
      </c>
    </row>
    <row r="53" spans="1:10" s="39" customFormat="1" ht="57.75" customHeight="1" thickBot="1" x14ac:dyDescent="0.4">
      <c r="B53" s="453" t="s">
        <v>126</v>
      </c>
      <c r="C53" s="454"/>
      <c r="D53" s="454"/>
      <c r="E53" s="454"/>
      <c r="F53" s="454"/>
      <c r="G53" s="454"/>
      <c r="H53" s="454"/>
      <c r="I53" s="454"/>
      <c r="J53" s="454"/>
    </row>
    <row r="54" spans="1:10" s="39" customFormat="1" ht="39.4" customHeight="1" thickBot="1" x14ac:dyDescent="0.4">
      <c r="B54" s="43" t="s">
        <v>23</v>
      </c>
      <c r="C54" s="78" t="s">
        <v>65</v>
      </c>
      <c r="D54" s="92" t="s">
        <v>159</v>
      </c>
      <c r="E54" s="361">
        <v>45120</v>
      </c>
      <c r="F54" s="93">
        <f>E54+2280</f>
        <v>47400</v>
      </c>
      <c r="G54" s="91" t="s">
        <v>109</v>
      </c>
      <c r="H54" s="94" t="s">
        <v>241</v>
      </c>
      <c r="I54" s="490" t="s">
        <v>145</v>
      </c>
      <c r="J54" s="95" t="s">
        <v>42</v>
      </c>
    </row>
    <row r="55" spans="1:10" s="39" customFormat="1" ht="39.950000000000003" customHeight="1" thickBot="1" x14ac:dyDescent="0.4">
      <c r="B55" s="445" t="s">
        <v>5</v>
      </c>
      <c r="C55" s="78" t="s">
        <v>66</v>
      </c>
      <c r="D55" s="96" t="s">
        <v>160</v>
      </c>
      <c r="E55" s="342">
        <v>45120</v>
      </c>
      <c r="F55" s="37">
        <f>E55+2280</f>
        <v>47400</v>
      </c>
      <c r="G55" s="91" t="s">
        <v>109</v>
      </c>
      <c r="H55" s="94" t="s">
        <v>34</v>
      </c>
      <c r="I55" s="495"/>
      <c r="J55" s="442" t="s">
        <v>43</v>
      </c>
    </row>
    <row r="56" spans="1:10" s="39" customFormat="1" ht="39.950000000000003" customHeight="1" thickBot="1" x14ac:dyDescent="0.4">
      <c r="B56" s="446"/>
      <c r="C56" s="78" t="s">
        <v>67</v>
      </c>
      <c r="D56" s="97" t="s">
        <v>161</v>
      </c>
      <c r="E56" s="362">
        <v>49500</v>
      </c>
      <c r="F56" s="67">
        <f>E56+2280</f>
        <v>51780</v>
      </c>
      <c r="G56" s="91" t="s">
        <v>109</v>
      </c>
      <c r="H56" s="98" t="s">
        <v>32</v>
      </c>
      <c r="I56" s="495"/>
      <c r="J56" s="443"/>
    </row>
    <row r="57" spans="1:10" s="39" customFormat="1" ht="39.950000000000003" customHeight="1" thickBot="1" x14ac:dyDescent="0.4">
      <c r="B57" s="446"/>
      <c r="C57" s="78" t="s">
        <v>214</v>
      </c>
      <c r="D57" s="97" t="s">
        <v>203</v>
      </c>
      <c r="E57" s="362">
        <v>52680</v>
      </c>
      <c r="F57" s="91" t="s">
        <v>109</v>
      </c>
      <c r="G57" s="67">
        <f>E57+2880</f>
        <v>55560</v>
      </c>
      <c r="H57" s="53" t="s">
        <v>218</v>
      </c>
      <c r="I57" s="495"/>
      <c r="J57" s="443"/>
    </row>
    <row r="58" spans="1:10" s="39" customFormat="1" ht="39.950000000000003" customHeight="1" thickBot="1" x14ac:dyDescent="0.4">
      <c r="B58" s="446"/>
      <c r="C58" s="78" t="s">
        <v>68</v>
      </c>
      <c r="D58" s="97" t="s">
        <v>162</v>
      </c>
      <c r="E58" s="343">
        <v>52680</v>
      </c>
      <c r="F58" s="24">
        <f>E58+4320</f>
        <v>57000</v>
      </c>
      <c r="G58" s="91" t="s">
        <v>109</v>
      </c>
      <c r="H58" s="99" t="s">
        <v>44</v>
      </c>
      <c r="I58" s="495"/>
      <c r="J58" s="443"/>
    </row>
    <row r="59" spans="1:10" s="39" customFormat="1" ht="39.950000000000003" customHeight="1" thickBot="1" x14ac:dyDescent="0.4">
      <c r="B59" s="463"/>
      <c r="C59" s="78" t="s">
        <v>80</v>
      </c>
      <c r="D59" s="97" t="s">
        <v>163</v>
      </c>
      <c r="E59" s="360">
        <v>52680</v>
      </c>
      <c r="F59" s="91" t="s">
        <v>109</v>
      </c>
      <c r="G59" s="56">
        <f>E59+4320</f>
        <v>57000</v>
      </c>
      <c r="H59" s="100" t="s">
        <v>143</v>
      </c>
      <c r="I59" s="495"/>
      <c r="J59" s="443"/>
    </row>
    <row r="60" spans="1:10" s="39" customFormat="1" ht="81.599999999999994" customHeight="1" thickBot="1" x14ac:dyDescent="0.4">
      <c r="B60" s="461" t="s">
        <v>353</v>
      </c>
      <c r="C60" s="462"/>
      <c r="D60" s="462"/>
      <c r="E60" s="462"/>
      <c r="F60" s="462"/>
      <c r="G60" s="462"/>
      <c r="H60" s="462"/>
      <c r="I60" s="462"/>
      <c r="J60" s="462"/>
    </row>
    <row r="61" spans="1:10" s="39" customFormat="1" ht="41.45" customHeight="1" thickBot="1" x14ac:dyDescent="0.4">
      <c r="B61" s="42" t="s">
        <v>84</v>
      </c>
      <c r="C61" s="53" t="s">
        <v>86</v>
      </c>
      <c r="D61" s="46" t="s">
        <v>137</v>
      </c>
      <c r="E61" s="343">
        <v>41280</v>
      </c>
      <c r="F61" s="24">
        <f>E61+2280</f>
        <v>43560</v>
      </c>
      <c r="G61" s="102" t="s">
        <v>109</v>
      </c>
      <c r="H61" s="442" t="s">
        <v>107</v>
      </c>
      <c r="I61" s="490" t="s">
        <v>144</v>
      </c>
      <c r="J61" s="490" t="s">
        <v>242</v>
      </c>
    </row>
    <row r="62" spans="1:10" s="39" customFormat="1" ht="38.85" customHeight="1" thickBot="1" x14ac:dyDescent="0.4">
      <c r="B62" s="43" t="s">
        <v>101</v>
      </c>
      <c r="C62" s="59" t="s">
        <v>103</v>
      </c>
      <c r="D62" s="44" t="s">
        <v>138</v>
      </c>
      <c r="E62" s="360">
        <v>47520</v>
      </c>
      <c r="F62" s="56">
        <f>E62+2280</f>
        <v>49800</v>
      </c>
      <c r="G62" s="64" t="s">
        <v>109</v>
      </c>
      <c r="H62" s="444"/>
      <c r="I62" s="491"/>
      <c r="J62" s="491"/>
    </row>
    <row r="63" spans="1:10" s="39" customFormat="1" ht="39.950000000000003" customHeight="1" thickBot="1" x14ac:dyDescent="0.4">
      <c r="B63" s="43" t="s">
        <v>23</v>
      </c>
      <c r="C63" s="58" t="s">
        <v>235</v>
      </c>
      <c r="D63" s="103" t="s">
        <v>152</v>
      </c>
      <c r="E63" s="361">
        <v>62160</v>
      </c>
      <c r="F63" s="104">
        <f>E63+2280</f>
        <v>64440</v>
      </c>
      <c r="G63" s="64" t="s">
        <v>109</v>
      </c>
      <c r="H63" s="57" t="s">
        <v>241</v>
      </c>
      <c r="I63" s="490" t="s">
        <v>145</v>
      </c>
      <c r="J63" s="57" t="s">
        <v>42</v>
      </c>
    </row>
    <row r="64" spans="1:10" s="39" customFormat="1" ht="39.950000000000003" customHeight="1" thickBot="1" x14ac:dyDescent="0.4">
      <c r="B64" s="445" t="s">
        <v>5</v>
      </c>
      <c r="C64" s="105" t="s">
        <v>194</v>
      </c>
      <c r="D64" s="103" t="s">
        <v>153</v>
      </c>
      <c r="E64" s="342">
        <v>62160</v>
      </c>
      <c r="F64" s="104">
        <f>E64+2280</f>
        <v>64440</v>
      </c>
      <c r="G64" s="64" t="s">
        <v>109</v>
      </c>
      <c r="H64" s="57" t="s">
        <v>34</v>
      </c>
      <c r="I64" s="495"/>
      <c r="J64" s="442" t="s">
        <v>43</v>
      </c>
    </row>
    <row r="65" spans="1:11" s="39" customFormat="1" ht="39.950000000000003" customHeight="1" thickBot="1" x14ac:dyDescent="0.4">
      <c r="B65" s="446"/>
      <c r="C65" s="53" t="s">
        <v>236</v>
      </c>
      <c r="D65" s="106" t="s">
        <v>154</v>
      </c>
      <c r="E65" s="361">
        <v>66000</v>
      </c>
      <c r="F65" s="93">
        <f>E65+2280</f>
        <v>68280</v>
      </c>
      <c r="G65" s="64" t="s">
        <v>109</v>
      </c>
      <c r="H65" s="52" t="s">
        <v>32</v>
      </c>
      <c r="I65" s="495"/>
      <c r="J65" s="443"/>
    </row>
    <row r="66" spans="1:11" s="39" customFormat="1" ht="39.950000000000003" customHeight="1" thickBot="1" x14ac:dyDescent="0.4">
      <c r="B66" s="446"/>
      <c r="C66" s="107" t="s">
        <v>269</v>
      </c>
      <c r="D66" s="89" t="s">
        <v>270</v>
      </c>
      <c r="E66" s="361">
        <v>69600</v>
      </c>
      <c r="F66" s="64" t="s">
        <v>109</v>
      </c>
      <c r="G66" s="64">
        <f>E66+2880</f>
        <v>72480</v>
      </c>
      <c r="H66" s="65" t="s">
        <v>279</v>
      </c>
      <c r="I66" s="495"/>
      <c r="J66" s="443"/>
    </row>
    <row r="67" spans="1:11" s="39" customFormat="1" ht="39.950000000000003" customHeight="1" thickBot="1" x14ac:dyDescent="0.4">
      <c r="B67" s="446"/>
      <c r="C67" s="107" t="s">
        <v>237</v>
      </c>
      <c r="D67" s="89" t="s">
        <v>155</v>
      </c>
      <c r="E67" s="361">
        <v>69600</v>
      </c>
      <c r="F67" s="93">
        <f>E67+4320</f>
        <v>73920</v>
      </c>
      <c r="G67" s="64" t="s">
        <v>109</v>
      </c>
      <c r="H67" s="83" t="s">
        <v>44</v>
      </c>
      <c r="I67" s="495"/>
      <c r="J67" s="443"/>
    </row>
    <row r="68" spans="1:11" s="39" customFormat="1" ht="39.950000000000003" customHeight="1" thickBot="1" x14ac:dyDescent="0.4">
      <c r="B68" s="463"/>
      <c r="C68" s="108" t="s">
        <v>228</v>
      </c>
      <c r="D68" s="92" t="s">
        <v>156</v>
      </c>
      <c r="E68" s="360">
        <v>69600</v>
      </c>
      <c r="F68" s="64" t="s">
        <v>109</v>
      </c>
      <c r="G68" s="24">
        <f>E68+4320</f>
        <v>73920</v>
      </c>
      <c r="H68" s="101" t="s">
        <v>142</v>
      </c>
      <c r="I68" s="495"/>
      <c r="J68" s="443"/>
    </row>
    <row r="69" spans="1:11" s="39" customFormat="1" ht="49.9" customHeight="1" thickBot="1" x14ac:dyDescent="0.4">
      <c r="B69" s="446"/>
      <c r="C69" s="109" t="s">
        <v>139</v>
      </c>
      <c r="D69" s="92" t="s">
        <v>289</v>
      </c>
      <c r="E69" s="343">
        <v>115200</v>
      </c>
      <c r="F69" s="60">
        <f>E69+5040</f>
        <v>120240</v>
      </c>
      <c r="G69" s="64" t="s">
        <v>109</v>
      </c>
      <c r="H69" s="110" t="s">
        <v>93</v>
      </c>
      <c r="I69" s="495"/>
      <c r="J69" s="443"/>
    </row>
    <row r="70" spans="1:11" s="39" customFormat="1" ht="49.9" customHeight="1" thickBot="1" x14ac:dyDescent="0.4">
      <c r="B70" s="446"/>
      <c r="C70" s="109" t="s">
        <v>205</v>
      </c>
      <c r="D70" s="127" t="s">
        <v>290</v>
      </c>
      <c r="E70" s="363">
        <v>162000</v>
      </c>
      <c r="F70" s="48" t="s">
        <v>109</v>
      </c>
      <c r="G70" s="60">
        <f>E70+9600</f>
        <v>171600</v>
      </c>
      <c r="H70" s="110" t="s">
        <v>220</v>
      </c>
      <c r="I70" s="491"/>
      <c r="J70" s="444"/>
    </row>
    <row r="71" spans="1:11" s="39" customFormat="1" ht="49.9" customHeight="1" thickBot="1" x14ac:dyDescent="0.4">
      <c r="B71" s="445" t="s">
        <v>5</v>
      </c>
      <c r="C71" s="107" t="s">
        <v>229</v>
      </c>
      <c r="D71" s="112" t="s">
        <v>149</v>
      </c>
      <c r="E71" s="346">
        <v>72000</v>
      </c>
      <c r="F71" s="60">
        <f>E71+4320</f>
        <v>76320</v>
      </c>
      <c r="G71" s="48" t="s">
        <v>109</v>
      </c>
      <c r="H71" s="112" t="s">
        <v>283</v>
      </c>
      <c r="I71" s="442" t="s">
        <v>144</v>
      </c>
      <c r="J71" s="443" t="s">
        <v>43</v>
      </c>
      <c r="K71" s="113"/>
    </row>
    <row r="72" spans="1:11" s="39" customFormat="1" ht="49.9" customHeight="1" thickBot="1" x14ac:dyDescent="0.4">
      <c r="B72" s="463"/>
      <c r="C72" s="154" t="s">
        <v>230</v>
      </c>
      <c r="D72" s="155" t="s">
        <v>150</v>
      </c>
      <c r="E72" s="343">
        <v>78000</v>
      </c>
      <c r="F72" s="24">
        <f>E72+4320</f>
        <v>82320</v>
      </c>
      <c r="G72" s="64" t="s">
        <v>109</v>
      </c>
      <c r="H72" s="65" t="s">
        <v>284</v>
      </c>
      <c r="I72" s="443"/>
      <c r="J72" s="443"/>
    </row>
    <row r="73" spans="1:11" s="39" customFormat="1" ht="49.9" customHeight="1" thickBot="1" x14ac:dyDescent="0.4">
      <c r="B73" s="59"/>
      <c r="C73" s="107" t="s">
        <v>358</v>
      </c>
      <c r="D73" s="89" t="s">
        <v>356</v>
      </c>
      <c r="E73" s="346">
        <v>97920</v>
      </c>
      <c r="F73" s="64" t="s">
        <v>109</v>
      </c>
      <c r="G73" s="102">
        <f>E73+4320</f>
        <v>102240</v>
      </c>
      <c r="H73" s="65" t="s">
        <v>283</v>
      </c>
      <c r="I73" s="443"/>
      <c r="J73" s="443"/>
    </row>
    <row r="74" spans="1:11" s="39" customFormat="1" ht="49.9" customHeight="1" thickBot="1" x14ac:dyDescent="0.4">
      <c r="B74" s="445" t="s">
        <v>7</v>
      </c>
      <c r="C74" s="53" t="s">
        <v>231</v>
      </c>
      <c r="D74" s="106" t="s">
        <v>72</v>
      </c>
      <c r="E74" s="343">
        <v>100800</v>
      </c>
      <c r="F74" s="24">
        <f>E74+4320</f>
        <v>105120</v>
      </c>
      <c r="G74" s="102" t="s">
        <v>109</v>
      </c>
      <c r="H74" s="65" t="s">
        <v>284</v>
      </c>
      <c r="I74" s="443"/>
      <c r="J74" s="443"/>
    </row>
    <row r="75" spans="1:11" s="39" customFormat="1" ht="49.9" customHeight="1" thickBot="1" x14ac:dyDescent="0.4">
      <c r="B75" s="446"/>
      <c r="C75" s="53" t="s">
        <v>232</v>
      </c>
      <c r="D75" s="46" t="s">
        <v>106</v>
      </c>
      <c r="E75" s="360">
        <v>154080</v>
      </c>
      <c r="F75" s="56">
        <f>E75+5040</f>
        <v>159120</v>
      </c>
      <c r="G75" s="102" t="s">
        <v>109</v>
      </c>
      <c r="H75" s="114" t="s">
        <v>285</v>
      </c>
      <c r="I75" s="443"/>
      <c r="J75" s="443"/>
    </row>
    <row r="76" spans="1:11" s="39" customFormat="1" ht="49.9" customHeight="1" thickBot="1" x14ac:dyDescent="0.4">
      <c r="B76" s="446"/>
      <c r="C76" s="115" t="s">
        <v>233</v>
      </c>
      <c r="D76" s="46" t="s">
        <v>94</v>
      </c>
      <c r="E76" s="346">
        <v>186000</v>
      </c>
      <c r="F76" s="111">
        <f>E76+9600</f>
        <v>195600</v>
      </c>
      <c r="G76" s="116" t="s">
        <v>109</v>
      </c>
      <c r="H76" s="52" t="s">
        <v>286</v>
      </c>
      <c r="I76" s="444"/>
      <c r="J76" s="443"/>
    </row>
    <row r="77" spans="1:11" s="39" customFormat="1" ht="54.4" customHeight="1" thickBot="1" x14ac:dyDescent="0.4">
      <c r="A77" s="157"/>
      <c r="B77" s="447" t="s">
        <v>354</v>
      </c>
      <c r="C77" s="447"/>
      <c r="D77" s="447"/>
      <c r="E77" s="447"/>
      <c r="F77" s="447"/>
      <c r="G77" s="447"/>
      <c r="H77" s="447"/>
      <c r="I77" s="447"/>
      <c r="J77" s="447"/>
    </row>
    <row r="78" spans="1:11" s="39" customFormat="1" ht="49.9" customHeight="1" thickBot="1" x14ac:dyDescent="0.4">
      <c r="B78" s="445" t="s">
        <v>204</v>
      </c>
      <c r="C78" s="117" t="s">
        <v>217</v>
      </c>
      <c r="D78" s="44" t="s">
        <v>209</v>
      </c>
      <c r="E78" s="343">
        <v>92160</v>
      </c>
      <c r="F78" s="64" t="s">
        <v>471</v>
      </c>
      <c r="G78" s="102">
        <f>E78+4320</f>
        <v>96480</v>
      </c>
      <c r="H78" s="65" t="s">
        <v>346</v>
      </c>
      <c r="I78" s="442" t="s">
        <v>119</v>
      </c>
      <c r="J78" s="442" t="s">
        <v>43</v>
      </c>
    </row>
    <row r="79" spans="1:11" s="39" customFormat="1" ht="49.9" customHeight="1" thickBot="1" x14ac:dyDescent="0.4">
      <c r="B79" s="446"/>
      <c r="C79" s="117" t="s">
        <v>234</v>
      </c>
      <c r="D79" s="46" t="s">
        <v>210</v>
      </c>
      <c r="E79" s="343">
        <v>103080</v>
      </c>
      <c r="F79" s="64" t="s">
        <v>471</v>
      </c>
      <c r="G79" s="102">
        <f>E79+4320</f>
        <v>107400</v>
      </c>
      <c r="H79" s="52" t="s">
        <v>347</v>
      </c>
      <c r="I79" s="443"/>
      <c r="J79" s="443"/>
    </row>
    <row r="80" spans="1:11" s="39" customFormat="1" ht="49.9" customHeight="1" thickBot="1" x14ac:dyDescent="0.4">
      <c r="B80" s="331" t="s">
        <v>7</v>
      </c>
      <c r="C80" s="305" t="s">
        <v>389</v>
      </c>
      <c r="D80" s="69" t="s">
        <v>392</v>
      </c>
      <c r="E80" s="364">
        <v>128700</v>
      </c>
      <c r="F80" s="24">
        <f t="shared" ref="F80:F83" si="1">E80+4320</f>
        <v>133020</v>
      </c>
      <c r="G80" s="102" t="s">
        <v>109</v>
      </c>
      <c r="H80" s="304" t="s">
        <v>396</v>
      </c>
      <c r="I80" s="442" t="s">
        <v>119</v>
      </c>
      <c r="J80" s="439" t="s">
        <v>43</v>
      </c>
    </row>
    <row r="81" spans="2:10" s="39" customFormat="1" ht="49.9" customHeight="1" thickBot="1" x14ac:dyDescent="0.4">
      <c r="B81" s="331" t="s">
        <v>419</v>
      </c>
      <c r="C81" s="305" t="s">
        <v>390</v>
      </c>
      <c r="D81" s="69" t="s">
        <v>393</v>
      </c>
      <c r="E81" s="364">
        <v>198720</v>
      </c>
      <c r="F81" s="24">
        <f>E81+5040</f>
        <v>203760</v>
      </c>
      <c r="G81" s="102" t="s">
        <v>109</v>
      </c>
      <c r="H81" s="304" t="s">
        <v>397</v>
      </c>
      <c r="I81" s="443"/>
      <c r="J81" s="440"/>
    </row>
    <row r="82" spans="2:10" s="39" customFormat="1" ht="49.9" customHeight="1" thickBot="1" x14ac:dyDescent="0.4">
      <c r="B82" s="448" t="s">
        <v>7</v>
      </c>
      <c r="C82" s="305" t="s">
        <v>391</v>
      </c>
      <c r="D82" s="69" t="s">
        <v>394</v>
      </c>
      <c r="E82" s="102" t="s">
        <v>109</v>
      </c>
      <c r="F82" s="24">
        <v>203760</v>
      </c>
      <c r="G82" s="102" t="s">
        <v>109</v>
      </c>
      <c r="H82" s="304" t="s">
        <v>398</v>
      </c>
      <c r="I82" s="443"/>
      <c r="J82" s="440"/>
    </row>
    <row r="83" spans="2:10" s="39" customFormat="1" ht="49.9" customHeight="1" thickBot="1" x14ac:dyDescent="0.4">
      <c r="B83" s="450"/>
      <c r="C83" s="305" t="s">
        <v>391</v>
      </c>
      <c r="D83" s="69" t="s">
        <v>395</v>
      </c>
      <c r="E83" s="102" t="s">
        <v>109</v>
      </c>
      <c r="F83" s="24">
        <v>228960</v>
      </c>
      <c r="G83" s="102" t="s">
        <v>109</v>
      </c>
      <c r="H83" s="304" t="s">
        <v>399</v>
      </c>
      <c r="I83" s="443"/>
      <c r="J83" s="440"/>
    </row>
    <row r="84" spans="2:10" s="39" customFormat="1" ht="49.9" customHeight="1" thickBot="1" x14ac:dyDescent="0.4">
      <c r="B84" s="449" t="s">
        <v>419</v>
      </c>
      <c r="C84" s="332" t="s">
        <v>424</v>
      </c>
      <c r="D84" s="69" t="s">
        <v>420</v>
      </c>
      <c r="E84" s="365">
        <v>396000</v>
      </c>
      <c r="F84" s="24">
        <f>E84+4320</f>
        <v>400320</v>
      </c>
      <c r="G84" s="102" t="s">
        <v>109</v>
      </c>
      <c r="H84" s="304" t="s">
        <v>422</v>
      </c>
      <c r="I84" s="443"/>
      <c r="J84" s="440"/>
    </row>
    <row r="85" spans="2:10" s="39" customFormat="1" ht="49.9" customHeight="1" thickBot="1" x14ac:dyDescent="0.4">
      <c r="B85" s="450"/>
      <c r="C85" s="333" t="s">
        <v>425</v>
      </c>
      <c r="D85" s="69" t="s">
        <v>421</v>
      </c>
      <c r="E85" s="365">
        <v>510000</v>
      </c>
      <c r="F85" s="24">
        <f>E85+4320</f>
        <v>514320</v>
      </c>
      <c r="G85" s="102" t="s">
        <v>109</v>
      </c>
      <c r="H85" s="304" t="s">
        <v>423</v>
      </c>
      <c r="I85" s="444"/>
      <c r="J85" s="441"/>
    </row>
    <row r="86" spans="2:10" s="39" customFormat="1" ht="54.4" customHeight="1" thickBot="1" x14ac:dyDescent="0.4">
      <c r="B86" s="447" t="s">
        <v>355</v>
      </c>
      <c r="C86" s="447"/>
      <c r="D86" s="447"/>
      <c r="E86" s="447"/>
      <c r="F86" s="447"/>
      <c r="G86" s="447"/>
      <c r="H86" s="447"/>
      <c r="I86" s="447"/>
      <c r="J86" s="447"/>
    </row>
    <row r="87" spans="2:10" s="39" customFormat="1" ht="49.9" customHeight="1" thickBot="1" x14ac:dyDescent="0.4">
      <c r="B87" s="306" t="s">
        <v>17</v>
      </c>
      <c r="C87" s="303" t="s">
        <v>400</v>
      </c>
      <c r="D87" s="69" t="s">
        <v>407</v>
      </c>
      <c r="E87" s="364">
        <v>128700</v>
      </c>
      <c r="F87" s="70">
        <f xml:space="preserve"> E87+4320</f>
        <v>133020</v>
      </c>
      <c r="G87" s="70"/>
      <c r="H87" s="304" t="s">
        <v>396</v>
      </c>
      <c r="I87" s="439" t="s">
        <v>119</v>
      </c>
      <c r="J87" s="439" t="s">
        <v>43</v>
      </c>
    </row>
    <row r="88" spans="2:10" s="39" customFormat="1" ht="49.9" customHeight="1" thickBot="1" x14ac:dyDescent="0.4">
      <c r="B88" s="307" t="s">
        <v>7</v>
      </c>
      <c r="C88" s="303" t="s">
        <v>401</v>
      </c>
      <c r="D88" s="69" t="s">
        <v>408</v>
      </c>
      <c r="E88" s="364">
        <v>198720</v>
      </c>
      <c r="F88" s="70">
        <f xml:space="preserve"> E88+5040</f>
        <v>203760</v>
      </c>
      <c r="G88" s="70"/>
      <c r="H88" s="304" t="s">
        <v>397</v>
      </c>
      <c r="I88" s="440"/>
      <c r="J88" s="440"/>
    </row>
    <row r="89" spans="2:10" s="39" customFormat="1" ht="49.9" customHeight="1" thickBot="1" x14ac:dyDescent="0.4">
      <c r="B89" s="448" t="s">
        <v>17</v>
      </c>
      <c r="C89" s="303" t="s">
        <v>402</v>
      </c>
      <c r="D89" s="69" t="s">
        <v>409</v>
      </c>
      <c r="E89" s="102" t="s">
        <v>109</v>
      </c>
      <c r="F89" s="70">
        <v>203760</v>
      </c>
      <c r="G89" s="70"/>
      <c r="H89" s="304" t="s">
        <v>398</v>
      </c>
      <c r="I89" s="440"/>
      <c r="J89" s="440"/>
    </row>
    <row r="90" spans="2:10" s="39" customFormat="1" ht="49.9" customHeight="1" thickBot="1" x14ac:dyDescent="0.4">
      <c r="B90" s="448"/>
      <c r="C90" s="336" t="s">
        <v>403</v>
      </c>
      <c r="D90" s="337" t="s">
        <v>410</v>
      </c>
      <c r="E90" s="102" t="s">
        <v>109</v>
      </c>
      <c r="F90" s="70">
        <v>228960</v>
      </c>
      <c r="G90" s="73"/>
      <c r="H90" s="338" t="s">
        <v>399</v>
      </c>
      <c r="I90" s="440"/>
      <c r="J90" s="440"/>
    </row>
    <row r="91" spans="2:10" s="39" customFormat="1" ht="49.9" customHeight="1" thickBot="1" x14ac:dyDescent="0.4">
      <c r="B91" s="449" t="s">
        <v>7</v>
      </c>
      <c r="C91" s="303" t="s">
        <v>431</v>
      </c>
      <c r="D91" s="339" t="s">
        <v>433</v>
      </c>
      <c r="E91" s="102" t="s">
        <v>109</v>
      </c>
      <c r="F91" s="24">
        <v>400320</v>
      </c>
      <c r="G91" s="70"/>
      <c r="H91" s="340" t="s">
        <v>422</v>
      </c>
      <c r="I91" s="440"/>
      <c r="J91" s="440"/>
    </row>
    <row r="92" spans="2:10" s="39" customFormat="1" ht="49.9" customHeight="1" thickBot="1" x14ac:dyDescent="0.4">
      <c r="B92" s="450"/>
      <c r="C92" s="303" t="s">
        <v>432</v>
      </c>
      <c r="D92" s="334" t="s">
        <v>434</v>
      </c>
      <c r="E92" s="102" t="s">
        <v>109</v>
      </c>
      <c r="F92" s="24">
        <v>514320</v>
      </c>
      <c r="G92" s="70"/>
      <c r="H92" s="335" t="s">
        <v>423</v>
      </c>
      <c r="I92" s="440"/>
      <c r="J92" s="440"/>
    </row>
    <row r="93" spans="2:10" s="39" customFormat="1" ht="49.9" customHeight="1" thickBot="1" x14ac:dyDescent="0.4">
      <c r="B93" s="449" t="s">
        <v>419</v>
      </c>
      <c r="C93" s="303" t="s">
        <v>428</v>
      </c>
      <c r="D93" s="339" t="s">
        <v>435</v>
      </c>
      <c r="E93" s="366" t="s">
        <v>257</v>
      </c>
      <c r="F93" s="371"/>
      <c r="G93" s="70"/>
      <c r="H93" s="335" t="s">
        <v>426</v>
      </c>
      <c r="I93" s="440"/>
      <c r="J93" s="440"/>
    </row>
    <row r="94" spans="2:10" s="39" customFormat="1" ht="49.9" customHeight="1" thickBot="1" x14ac:dyDescent="0.4">
      <c r="B94" s="448"/>
      <c r="C94" s="303" t="s">
        <v>429</v>
      </c>
      <c r="D94" s="334" t="s">
        <v>436</v>
      </c>
      <c r="E94" s="366" t="s">
        <v>257</v>
      </c>
      <c r="F94" s="371"/>
      <c r="G94" s="70"/>
      <c r="H94" s="335" t="s">
        <v>427</v>
      </c>
      <c r="I94" s="440"/>
      <c r="J94" s="440"/>
    </row>
    <row r="95" spans="2:10" s="39" customFormat="1" ht="49.9" customHeight="1" thickBot="1" x14ac:dyDescent="0.4">
      <c r="B95" s="450"/>
      <c r="C95" s="303" t="s">
        <v>430</v>
      </c>
      <c r="D95" s="334" t="s">
        <v>437</v>
      </c>
      <c r="E95" s="366" t="s">
        <v>257</v>
      </c>
      <c r="F95" s="371"/>
      <c r="G95" s="70"/>
      <c r="H95" s="335" t="s">
        <v>427</v>
      </c>
      <c r="I95" s="441"/>
      <c r="J95" s="441"/>
    </row>
    <row r="96" spans="2:10" s="39" customFormat="1" ht="25.15" customHeight="1" thickBot="1" x14ac:dyDescent="0.4">
      <c r="B96" s="472"/>
      <c r="C96" s="473"/>
      <c r="D96" s="473"/>
      <c r="E96" s="473"/>
      <c r="F96" s="473"/>
      <c r="G96" s="473"/>
      <c r="H96" s="473"/>
      <c r="I96" s="473"/>
      <c r="J96" s="474"/>
    </row>
    <row r="97" spans="2:10" s="39" customFormat="1" ht="49.9" customHeight="1" thickBot="1" x14ac:dyDescent="0.4">
      <c r="B97" s="496" t="s">
        <v>7</v>
      </c>
      <c r="C97" s="373" t="s">
        <v>438</v>
      </c>
      <c r="D97" s="334" t="s">
        <v>449</v>
      </c>
      <c r="E97" s="366" t="s">
        <v>257</v>
      </c>
      <c r="F97" s="374"/>
      <c r="G97" s="74"/>
      <c r="H97" s="335" t="s">
        <v>444</v>
      </c>
      <c r="I97" s="496" t="s">
        <v>448</v>
      </c>
      <c r="J97" s="500" t="s">
        <v>43</v>
      </c>
    </row>
    <row r="98" spans="2:10" s="39" customFormat="1" ht="49.9" customHeight="1" thickBot="1" x14ac:dyDescent="0.4">
      <c r="B98" s="496"/>
      <c r="C98" s="333" t="s">
        <v>439</v>
      </c>
      <c r="D98" s="334" t="s">
        <v>450</v>
      </c>
      <c r="E98" s="366" t="s">
        <v>257</v>
      </c>
      <c r="F98" s="371"/>
      <c r="G98" s="70"/>
      <c r="H98" s="335" t="s">
        <v>427</v>
      </c>
      <c r="I98" s="496"/>
      <c r="J98" s="500"/>
    </row>
    <row r="99" spans="2:10" s="39" customFormat="1" ht="49.9" customHeight="1" thickBot="1" x14ac:dyDescent="0.4">
      <c r="B99" s="497"/>
      <c r="C99" s="333" t="s">
        <v>440</v>
      </c>
      <c r="D99" s="334" t="s">
        <v>451</v>
      </c>
      <c r="E99" s="366" t="s">
        <v>257</v>
      </c>
      <c r="F99" s="371"/>
      <c r="G99" s="70"/>
      <c r="H99" s="335" t="s">
        <v>427</v>
      </c>
      <c r="I99" s="496"/>
      <c r="J99" s="500"/>
    </row>
    <row r="100" spans="2:10" s="39" customFormat="1" ht="49.9" customHeight="1" thickBot="1" x14ac:dyDescent="0.4">
      <c r="B100" s="498" t="s">
        <v>17</v>
      </c>
      <c r="C100" s="333" t="s">
        <v>441</v>
      </c>
      <c r="D100" s="334" t="s">
        <v>452</v>
      </c>
      <c r="E100" s="366" t="s">
        <v>257</v>
      </c>
      <c r="F100" s="371"/>
      <c r="G100" s="70"/>
      <c r="H100" s="335" t="s">
        <v>445</v>
      </c>
      <c r="I100" s="496"/>
      <c r="J100" s="500"/>
    </row>
    <row r="101" spans="2:10" s="39" customFormat="1" ht="49.9" customHeight="1" thickBot="1" x14ac:dyDescent="0.4">
      <c r="B101" s="499"/>
      <c r="C101" s="333" t="s">
        <v>442</v>
      </c>
      <c r="D101" s="334" t="s">
        <v>453</v>
      </c>
      <c r="E101" s="366" t="s">
        <v>257</v>
      </c>
      <c r="F101" s="371"/>
      <c r="G101" s="70"/>
      <c r="H101" s="335" t="s">
        <v>446</v>
      </c>
      <c r="I101" s="496"/>
      <c r="J101" s="500"/>
    </row>
    <row r="102" spans="2:10" s="39" customFormat="1" ht="49.9" customHeight="1" thickBot="1" x14ac:dyDescent="0.4">
      <c r="B102" s="372" t="s">
        <v>8</v>
      </c>
      <c r="C102" s="333" t="s">
        <v>443</v>
      </c>
      <c r="D102" s="334" t="s">
        <v>454</v>
      </c>
      <c r="E102" s="366" t="s">
        <v>257</v>
      </c>
      <c r="F102" s="371"/>
      <c r="G102" s="70"/>
      <c r="H102" s="335" t="s">
        <v>447</v>
      </c>
      <c r="I102" s="497"/>
      <c r="J102" s="501"/>
    </row>
    <row r="103" spans="2:10" s="39" customFormat="1" ht="27.2" customHeight="1" thickBot="1" x14ac:dyDescent="0.4">
      <c r="B103" s="379"/>
      <c r="C103" s="380"/>
      <c r="D103" s="381"/>
      <c r="E103" s="382"/>
      <c r="F103" s="383"/>
      <c r="G103" s="384"/>
      <c r="H103" s="385"/>
      <c r="I103" s="378"/>
      <c r="J103" s="378"/>
    </row>
    <row r="104" spans="2:10" s="39" customFormat="1" ht="48.95" customHeight="1" thickBot="1" x14ac:dyDescent="0.4">
      <c r="B104" s="53" t="s">
        <v>5</v>
      </c>
      <c r="C104" s="53"/>
      <c r="D104" s="106" t="s">
        <v>458</v>
      </c>
      <c r="E104" s="348">
        <v>117000</v>
      </c>
      <c r="F104" s="64" t="s">
        <v>109</v>
      </c>
      <c r="G104" s="64" t="s">
        <v>109</v>
      </c>
      <c r="H104" s="78" t="s">
        <v>100</v>
      </c>
      <c r="I104" s="65" t="s">
        <v>243</v>
      </c>
      <c r="J104" s="65" t="s">
        <v>43</v>
      </c>
    </row>
    <row r="105" spans="2:10" ht="15.75" customHeight="1" x14ac:dyDescent="0.3">
      <c r="B105" s="11"/>
      <c r="C105" s="11"/>
      <c r="D105" s="12"/>
      <c r="E105" s="367"/>
      <c r="F105" s="17"/>
      <c r="G105" s="17"/>
      <c r="H105" s="13"/>
      <c r="I105" s="14"/>
    </row>
    <row r="106" spans="2:10" ht="21.2" customHeight="1" x14ac:dyDescent="0.35">
      <c r="B106" s="10"/>
      <c r="C106" s="5"/>
      <c r="D106" s="6"/>
      <c r="E106" s="368"/>
      <c r="F106" s="28"/>
    </row>
    <row r="107" spans="2:10" ht="29.85" customHeight="1" x14ac:dyDescent="0.35">
      <c r="B107" s="471"/>
      <c r="C107" s="471"/>
      <c r="D107" s="471"/>
      <c r="E107" s="471"/>
      <c r="F107" s="471"/>
      <c r="G107" s="471"/>
      <c r="H107" s="471"/>
      <c r="I107" s="471"/>
      <c r="J107" s="471"/>
    </row>
    <row r="108" spans="2:10" ht="30.75" customHeight="1" thickBot="1" x14ac:dyDescent="0.45">
      <c r="B108" s="476"/>
      <c r="C108" s="476"/>
      <c r="D108" s="476"/>
      <c r="E108" s="476"/>
      <c r="F108" s="476"/>
      <c r="G108" s="476"/>
      <c r="H108" s="476"/>
      <c r="I108" s="476"/>
      <c r="J108" s="476"/>
    </row>
    <row r="109" spans="2:10" s="39" customFormat="1" ht="57.75" customHeight="1" thickTop="1" x14ac:dyDescent="0.35">
      <c r="B109" s="464" t="s">
        <v>0</v>
      </c>
      <c r="C109" s="464" t="s">
        <v>16</v>
      </c>
      <c r="D109" s="442" t="s">
        <v>1</v>
      </c>
      <c r="E109" s="481" t="s">
        <v>120</v>
      </c>
      <c r="F109" s="482"/>
      <c r="G109" s="483"/>
      <c r="H109" s="464" t="s">
        <v>190</v>
      </c>
      <c r="I109" s="464" t="s">
        <v>191</v>
      </c>
      <c r="J109" s="464" t="s">
        <v>192</v>
      </c>
    </row>
    <row r="110" spans="2:10" s="39" customFormat="1" ht="147.75" hidden="1" customHeight="1" thickTop="1" x14ac:dyDescent="0.35">
      <c r="B110" s="480"/>
      <c r="C110" s="480"/>
      <c r="D110" s="443"/>
      <c r="E110" s="484"/>
      <c r="F110" s="485"/>
      <c r="G110" s="486"/>
      <c r="H110" s="480"/>
      <c r="I110" s="480"/>
      <c r="J110" s="480"/>
    </row>
    <row r="111" spans="2:10" s="39" customFormat="1" ht="103.5" customHeight="1" thickBot="1" x14ac:dyDescent="0.4">
      <c r="B111" s="465"/>
      <c r="C111" s="465"/>
      <c r="D111" s="444"/>
      <c r="E111" s="458"/>
      <c r="F111" s="459"/>
      <c r="G111" s="460"/>
      <c r="H111" s="465"/>
      <c r="I111" s="465"/>
      <c r="J111" s="465"/>
    </row>
    <row r="112" spans="2:10" s="39" customFormat="1" ht="52.5" customHeight="1" thickBot="1" x14ac:dyDescent="0.4">
      <c r="B112" s="453" t="s">
        <v>460</v>
      </c>
      <c r="C112" s="454"/>
      <c r="D112" s="454"/>
      <c r="E112" s="454"/>
      <c r="F112" s="454"/>
      <c r="G112" s="454"/>
      <c r="H112" s="454"/>
      <c r="I112" s="454"/>
      <c r="J112" s="454"/>
    </row>
    <row r="113" spans="2:10" s="39" customFormat="1" ht="99.75" customHeight="1" thickBot="1" x14ac:dyDescent="0.4">
      <c r="B113" s="53"/>
      <c r="C113" s="53" t="s">
        <v>184</v>
      </c>
      <c r="D113" s="118" t="s">
        <v>459</v>
      </c>
      <c r="E113" s="477">
        <f>E114+E115+E116</f>
        <v>269736</v>
      </c>
      <c r="F113" s="478"/>
      <c r="G113" s="478"/>
      <c r="H113" s="141"/>
      <c r="I113" s="141"/>
      <c r="J113" s="141"/>
    </row>
    <row r="114" spans="2:10" s="39" customFormat="1" ht="99.75" customHeight="1" thickBot="1" x14ac:dyDescent="0.4">
      <c r="B114" s="53"/>
      <c r="C114" s="53" t="s">
        <v>183</v>
      </c>
      <c r="D114" s="118" t="s">
        <v>185</v>
      </c>
      <c r="E114" s="477">
        <v>195000</v>
      </c>
      <c r="F114" s="478"/>
      <c r="G114" s="479"/>
      <c r="H114" s="136" t="s">
        <v>278</v>
      </c>
      <c r="I114" s="140">
        <v>0.95</v>
      </c>
      <c r="J114" s="57">
        <v>54</v>
      </c>
    </row>
    <row r="115" spans="2:10" s="39" customFormat="1" ht="63" customHeight="1" thickBot="1" x14ac:dyDescent="0.4">
      <c r="B115" s="53"/>
      <c r="C115" s="53" t="s">
        <v>188</v>
      </c>
      <c r="D115" s="118" t="s">
        <v>186</v>
      </c>
      <c r="E115" s="477">
        <v>27504</v>
      </c>
      <c r="F115" s="478"/>
      <c r="G115" s="479"/>
      <c r="H115" s="78"/>
      <c r="I115" s="98"/>
      <c r="J115" s="65"/>
    </row>
    <row r="116" spans="2:10" s="39" customFormat="1" ht="63" customHeight="1" thickBot="1" x14ac:dyDescent="0.4">
      <c r="B116" s="53"/>
      <c r="C116" s="53" t="s">
        <v>189</v>
      </c>
      <c r="D116" s="118" t="s">
        <v>187</v>
      </c>
      <c r="E116" s="477">
        <v>47232</v>
      </c>
      <c r="F116" s="478"/>
      <c r="G116" s="479"/>
      <c r="H116" s="78"/>
      <c r="I116" s="98"/>
      <c r="J116" s="65"/>
    </row>
    <row r="117" spans="2:10" x14ac:dyDescent="0.3">
      <c r="C117" s="26"/>
      <c r="D117" s="26"/>
      <c r="E117" s="369"/>
      <c r="F117" s="27"/>
      <c r="G117" s="27"/>
      <c r="H117" s="26"/>
      <c r="I117" s="26"/>
      <c r="J117" s="26"/>
    </row>
    <row r="118" spans="2:10" s="39" customFormat="1" ht="23.25" x14ac:dyDescent="0.35">
      <c r="B118" s="475"/>
      <c r="C118" s="475"/>
      <c r="D118" s="475"/>
      <c r="E118" s="475"/>
      <c r="F118" s="475"/>
      <c r="G118" s="475"/>
      <c r="H118" s="475"/>
      <c r="I118" s="475"/>
      <c r="J118" s="475"/>
    </row>
    <row r="119" spans="2:10" s="39" customFormat="1" ht="23.25" x14ac:dyDescent="0.35">
      <c r="B119" s="471"/>
      <c r="C119" s="471"/>
      <c r="D119" s="471"/>
      <c r="E119" s="471"/>
      <c r="F119" s="471"/>
      <c r="G119" s="471"/>
      <c r="H119" s="471"/>
      <c r="I119" s="471"/>
      <c r="J119" s="471"/>
    </row>
  </sheetData>
  <mergeCells count="92">
    <mergeCell ref="B10:J10"/>
    <mergeCell ref="B9:J9"/>
    <mergeCell ref="B43:J43"/>
    <mergeCell ref="I63:I70"/>
    <mergeCell ref="B28:B30"/>
    <mergeCell ref="H47:H48"/>
    <mergeCell ref="B33:B34"/>
    <mergeCell ref="J44:J45"/>
    <mergeCell ref="I32:I34"/>
    <mergeCell ref="B44:B45"/>
    <mergeCell ref="C44:C45"/>
    <mergeCell ref="J32:J34"/>
    <mergeCell ref="J47:J48"/>
    <mergeCell ref="D11:D12"/>
    <mergeCell ref="I47:I48"/>
    <mergeCell ref="I14:I15"/>
    <mergeCell ref="C109:C111"/>
    <mergeCell ref="B112:J112"/>
    <mergeCell ref="B109:B111"/>
    <mergeCell ref="B97:B99"/>
    <mergeCell ref="D109:D111"/>
    <mergeCell ref="B100:B101"/>
    <mergeCell ref="I97:I102"/>
    <mergeCell ref="J97:J102"/>
    <mergeCell ref="C6:J6"/>
    <mergeCell ref="C8:J8"/>
    <mergeCell ref="C7:J7"/>
    <mergeCell ref="I61:I62"/>
    <mergeCell ref="J55:J59"/>
    <mergeCell ref="I11:I12"/>
    <mergeCell ref="J14:J15"/>
    <mergeCell ref="C11:C12"/>
    <mergeCell ref="E11:G11"/>
    <mergeCell ref="J11:J12"/>
    <mergeCell ref="H11:H12"/>
    <mergeCell ref="J61:J62"/>
    <mergeCell ref="I54:I59"/>
    <mergeCell ref="H61:H62"/>
    <mergeCell ref="B13:J13"/>
    <mergeCell ref="B16:J16"/>
    <mergeCell ref="B11:B12"/>
    <mergeCell ref="B23:B27"/>
    <mergeCell ref="H14:H15"/>
    <mergeCell ref="B119:J119"/>
    <mergeCell ref="B96:J96"/>
    <mergeCell ref="B118:J118"/>
    <mergeCell ref="B108:J108"/>
    <mergeCell ref="E114:G114"/>
    <mergeCell ref="E115:G115"/>
    <mergeCell ref="E116:G116"/>
    <mergeCell ref="H109:H111"/>
    <mergeCell ref="I109:I111"/>
    <mergeCell ref="E113:G113"/>
    <mergeCell ref="B107:J107"/>
    <mergeCell ref="J109:J111"/>
    <mergeCell ref="E109:G111"/>
    <mergeCell ref="B60:J60"/>
    <mergeCell ref="B53:J53"/>
    <mergeCell ref="B49:J49"/>
    <mergeCell ref="I78:I79"/>
    <mergeCell ref="J78:J79"/>
    <mergeCell ref="J64:J68"/>
    <mergeCell ref="B69:B70"/>
    <mergeCell ref="B71:B72"/>
    <mergeCell ref="J71:J76"/>
    <mergeCell ref="J69:J70"/>
    <mergeCell ref="B74:B76"/>
    <mergeCell ref="B64:B68"/>
    <mergeCell ref="B55:B59"/>
    <mergeCell ref="I71:I76"/>
    <mergeCell ref="B77:J77"/>
    <mergeCell ref="B46:J46"/>
    <mergeCell ref="B31:J31"/>
    <mergeCell ref="B21:J21"/>
    <mergeCell ref="B18:J18"/>
    <mergeCell ref="J23:J30"/>
    <mergeCell ref="I23:I30"/>
    <mergeCell ref="I44:I45"/>
    <mergeCell ref="D44:D45"/>
    <mergeCell ref="H44:H45"/>
    <mergeCell ref="E44:G44"/>
    <mergeCell ref="J80:J85"/>
    <mergeCell ref="I80:I85"/>
    <mergeCell ref="J87:J95"/>
    <mergeCell ref="B78:B79"/>
    <mergeCell ref="B86:J86"/>
    <mergeCell ref="B89:B90"/>
    <mergeCell ref="B93:B95"/>
    <mergeCell ref="B91:B92"/>
    <mergeCell ref="I87:I95"/>
    <mergeCell ref="B82:B83"/>
    <mergeCell ref="B84:B85"/>
  </mergeCells>
  <phoneticPr fontId="0" type="noConversion"/>
  <pageMargins left="0.23622047244094491" right="0.17" top="0.15748031496062992" bottom="2.85" header="0.15748031496062992" footer="0.15748031496062992"/>
  <pageSetup paperSize="9" scale="41" fitToHeight="0" orientation="portrait" r:id="rId1"/>
  <headerFooter alignWithMargins="0"/>
  <rowBreaks count="1" manualBreakCount="1">
    <brk id="107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46"/>
  <sheetViews>
    <sheetView view="pageBreakPreview" topLeftCell="A22" zoomScale="59" zoomScaleNormal="100" zoomScaleSheetLayoutView="59" workbookViewId="0">
      <selection activeCell="D8" sqref="D8"/>
    </sheetView>
  </sheetViews>
  <sheetFormatPr defaultColWidth="9" defaultRowHeight="23.25" x14ac:dyDescent="0.35"/>
  <cols>
    <col min="1" max="1" width="25.5703125" style="39" customWidth="1"/>
    <col min="2" max="2" width="5.85546875" style="39" customWidth="1"/>
    <col min="3" max="3" width="9" style="39"/>
    <col min="4" max="4" width="71.7109375" style="39" customWidth="1"/>
    <col min="5" max="5" width="35" style="39" customWidth="1"/>
    <col min="6" max="6" width="17.140625" style="39" customWidth="1"/>
    <col min="7" max="7" width="13" style="39" customWidth="1"/>
    <col min="8" max="8" width="19.28515625" style="39" customWidth="1"/>
    <col min="9" max="9" width="28.85546875" style="39" customWidth="1"/>
    <col min="10" max="16384" width="9" style="39"/>
  </cols>
  <sheetData>
    <row r="1" spans="1:9" ht="51.6" customHeight="1" x14ac:dyDescent="0.4">
      <c r="A1" s="571" t="s">
        <v>45</v>
      </c>
      <c r="B1" s="571"/>
      <c r="C1" s="571"/>
      <c r="D1" s="571"/>
      <c r="E1" s="571"/>
      <c r="F1" s="571"/>
      <c r="G1" s="571"/>
      <c r="H1" s="571"/>
      <c r="I1" s="571"/>
    </row>
    <row r="2" spans="1:9" ht="15" customHeight="1" x14ac:dyDescent="0.35">
      <c r="A2" s="572"/>
      <c r="B2" s="572"/>
      <c r="C2" s="572"/>
      <c r="D2" s="572"/>
      <c r="E2" s="572"/>
      <c r="F2" s="572"/>
      <c r="G2" s="572"/>
      <c r="H2" s="572"/>
      <c r="I2" s="572"/>
    </row>
    <row r="3" spans="1:9" ht="24" thickBot="1" x14ac:dyDescent="0.4">
      <c r="A3" s="36"/>
      <c r="B3"/>
      <c r="C3" s="36"/>
      <c r="D3" s="119"/>
      <c r="E3" s="119"/>
      <c r="F3" s="119"/>
      <c r="G3" s="36"/>
      <c r="H3" s="36"/>
    </row>
    <row r="4" spans="1:9" ht="72" customHeight="1" thickBot="1" x14ac:dyDescent="0.4">
      <c r="A4" s="583">
        <v>45027</v>
      </c>
      <c r="B4" s="584"/>
      <c r="C4" s="120" t="s">
        <v>46</v>
      </c>
      <c r="D4" s="121" t="s">
        <v>69</v>
      </c>
      <c r="E4" s="122" t="s">
        <v>306</v>
      </c>
      <c r="F4" s="573" t="s">
        <v>47</v>
      </c>
      <c r="G4" s="574"/>
      <c r="H4" s="574"/>
      <c r="I4" s="575"/>
    </row>
    <row r="5" spans="1:9" ht="44.85" customHeight="1" thickBot="1" x14ac:dyDescent="0.45">
      <c r="A5" s="509" t="s">
        <v>291</v>
      </c>
      <c r="B5" s="510"/>
      <c r="C5" s="510"/>
      <c r="D5" s="510"/>
      <c r="E5" s="510"/>
      <c r="F5" s="510"/>
      <c r="G5" s="510"/>
      <c r="H5" s="510"/>
      <c r="I5" s="511"/>
    </row>
    <row r="6" spans="1:9" ht="67.5" customHeight="1" thickBot="1" x14ac:dyDescent="0.4">
      <c r="A6" s="576"/>
      <c r="B6" s="577"/>
      <c r="C6" s="123" t="s">
        <v>48</v>
      </c>
      <c r="D6" s="124" t="s">
        <v>59</v>
      </c>
      <c r="E6" s="125">
        <v>1800</v>
      </c>
      <c r="F6" s="527"/>
      <c r="G6" s="528"/>
      <c r="H6" s="528"/>
      <c r="I6" s="529"/>
    </row>
    <row r="7" spans="1:9" ht="109.5" customHeight="1" thickBot="1" x14ac:dyDescent="0.4">
      <c r="A7" s="585"/>
      <c r="B7" s="586"/>
      <c r="C7" s="123" t="s">
        <v>49</v>
      </c>
      <c r="D7" s="124" t="s">
        <v>58</v>
      </c>
      <c r="E7" s="126">
        <v>840</v>
      </c>
      <c r="F7" s="527" t="s">
        <v>378</v>
      </c>
      <c r="G7" s="528"/>
      <c r="H7" s="528"/>
      <c r="I7" s="529"/>
    </row>
    <row r="8" spans="1:9" ht="167.85" customHeight="1" thickBot="1" x14ac:dyDescent="0.4">
      <c r="A8" s="585"/>
      <c r="B8" s="586"/>
      <c r="C8" s="100" t="s">
        <v>246</v>
      </c>
      <c r="D8" s="127" t="s">
        <v>274</v>
      </c>
      <c r="E8" s="128">
        <v>1200</v>
      </c>
      <c r="F8" s="527" t="s">
        <v>275</v>
      </c>
      <c r="G8" s="528"/>
      <c r="H8" s="528"/>
      <c r="I8" s="529"/>
    </row>
    <row r="9" spans="1:9" ht="120.75" customHeight="1" thickBot="1" x14ac:dyDescent="0.4">
      <c r="A9" s="556"/>
      <c r="B9" s="557"/>
      <c r="C9" s="123" t="s">
        <v>51</v>
      </c>
      <c r="D9" s="112" t="s">
        <v>56</v>
      </c>
      <c r="E9" s="126">
        <v>3360</v>
      </c>
      <c r="F9" s="527" t="s">
        <v>461</v>
      </c>
      <c r="G9" s="528"/>
      <c r="H9" s="528"/>
      <c r="I9" s="529"/>
    </row>
    <row r="10" spans="1:9" ht="120.75" customHeight="1" thickBot="1" x14ac:dyDescent="0.4">
      <c r="A10" s="578"/>
      <c r="B10" s="579"/>
      <c r="C10" s="65" t="s">
        <v>307</v>
      </c>
      <c r="D10" s="124" t="s">
        <v>293</v>
      </c>
      <c r="E10" s="126">
        <f>5700*1.2</f>
        <v>6840</v>
      </c>
      <c r="F10" s="580" t="s">
        <v>470</v>
      </c>
      <c r="G10" s="581"/>
      <c r="H10" s="581"/>
      <c r="I10" s="582"/>
    </row>
    <row r="11" spans="1:9" ht="52.35" customHeight="1" thickBot="1" x14ac:dyDescent="0.45">
      <c r="A11" s="509" t="s">
        <v>292</v>
      </c>
      <c r="B11" s="510"/>
      <c r="C11" s="510"/>
      <c r="D11" s="510"/>
      <c r="E11" s="510"/>
      <c r="F11" s="510"/>
      <c r="G11" s="510"/>
      <c r="H11" s="510"/>
      <c r="I11" s="511"/>
    </row>
    <row r="12" spans="1:9" ht="86.25" customHeight="1" thickBot="1" x14ac:dyDescent="0.4">
      <c r="A12" s="587"/>
      <c r="B12" s="588"/>
      <c r="C12" s="123" t="s">
        <v>50</v>
      </c>
      <c r="D12" s="92" t="s">
        <v>54</v>
      </c>
      <c r="E12" s="126">
        <v>1920</v>
      </c>
      <c r="F12" s="527" t="s">
        <v>247</v>
      </c>
      <c r="G12" s="528"/>
      <c r="H12" s="528"/>
      <c r="I12" s="529"/>
    </row>
    <row r="13" spans="1:9" ht="128.44999999999999" customHeight="1" thickBot="1" x14ac:dyDescent="0.4">
      <c r="A13" s="587"/>
      <c r="B13" s="588"/>
      <c r="C13" s="123" t="s">
        <v>246</v>
      </c>
      <c r="D13" s="92" t="s">
        <v>227</v>
      </c>
      <c r="E13" s="126">
        <v>2400</v>
      </c>
      <c r="F13" s="527" t="s">
        <v>329</v>
      </c>
      <c r="G13" s="528"/>
      <c r="H13" s="528"/>
      <c r="I13" s="529"/>
    </row>
    <row r="14" spans="1:9" ht="100.5" customHeight="1" thickBot="1" x14ac:dyDescent="0.4">
      <c r="A14" s="595"/>
      <c r="B14" s="596"/>
      <c r="C14" s="100" t="s">
        <v>248</v>
      </c>
      <c r="D14" s="127" t="s">
        <v>273</v>
      </c>
      <c r="E14" s="128">
        <v>2400</v>
      </c>
      <c r="F14" s="527" t="s">
        <v>328</v>
      </c>
      <c r="G14" s="528"/>
      <c r="H14" s="528"/>
      <c r="I14" s="529"/>
    </row>
    <row r="15" spans="1:9" ht="100.5" customHeight="1" thickBot="1" x14ac:dyDescent="0.4">
      <c r="A15" s="597"/>
      <c r="B15" s="598"/>
      <c r="C15" s="100" t="s">
        <v>327</v>
      </c>
      <c r="D15" s="127" t="s">
        <v>273</v>
      </c>
      <c r="E15" s="128">
        <v>2400</v>
      </c>
      <c r="F15" s="527" t="s">
        <v>330</v>
      </c>
      <c r="G15" s="528"/>
      <c r="H15" s="528"/>
      <c r="I15" s="529"/>
    </row>
    <row r="16" spans="1:9" ht="84.75" customHeight="1" thickBot="1" x14ac:dyDescent="0.4">
      <c r="A16" s="599"/>
      <c r="B16" s="600"/>
      <c r="C16" s="100" t="s">
        <v>188</v>
      </c>
      <c r="D16" s="127" t="s">
        <v>273</v>
      </c>
      <c r="E16" s="128">
        <v>2400</v>
      </c>
      <c r="F16" s="527" t="s">
        <v>406</v>
      </c>
      <c r="G16" s="528"/>
      <c r="H16" s="528"/>
      <c r="I16" s="529"/>
    </row>
    <row r="17" spans="1:9" ht="40.15" customHeight="1" thickBot="1" x14ac:dyDescent="0.4">
      <c r="A17" s="518"/>
      <c r="B17" s="519"/>
      <c r="C17" s="442" t="s">
        <v>308</v>
      </c>
      <c r="D17" s="512" t="s">
        <v>294</v>
      </c>
      <c r="E17" s="515">
        <v>200</v>
      </c>
      <c r="F17" s="524" t="s">
        <v>295</v>
      </c>
      <c r="G17" s="525"/>
      <c r="H17" s="525"/>
      <c r="I17" s="526"/>
    </row>
    <row r="18" spans="1:9" ht="40.15" customHeight="1" thickBot="1" x14ac:dyDescent="0.4">
      <c r="A18" s="520"/>
      <c r="B18" s="521"/>
      <c r="C18" s="443"/>
      <c r="D18" s="513"/>
      <c r="E18" s="516"/>
      <c r="F18" s="527" t="s">
        <v>372</v>
      </c>
      <c r="G18" s="528"/>
      <c r="H18" s="528"/>
      <c r="I18" s="529"/>
    </row>
    <row r="19" spans="1:9" ht="50.25" customHeight="1" thickBot="1" x14ac:dyDescent="0.4">
      <c r="A19" s="520"/>
      <c r="B19" s="521"/>
      <c r="C19" s="443"/>
      <c r="D19" s="513"/>
      <c r="E19" s="516"/>
      <c r="F19" s="524" t="s">
        <v>375</v>
      </c>
      <c r="G19" s="525"/>
      <c r="H19" s="525"/>
      <c r="I19" s="526"/>
    </row>
    <row r="20" spans="1:9" ht="40.15" customHeight="1" thickBot="1" x14ac:dyDescent="0.4">
      <c r="A20" s="520"/>
      <c r="B20" s="521"/>
      <c r="C20" s="443"/>
      <c r="D20" s="513"/>
      <c r="E20" s="516"/>
      <c r="F20" s="527" t="s">
        <v>373</v>
      </c>
      <c r="G20" s="528"/>
      <c r="H20" s="528"/>
      <c r="I20" s="529"/>
    </row>
    <row r="21" spans="1:9" ht="40.15" customHeight="1" thickBot="1" x14ac:dyDescent="0.4">
      <c r="A21" s="522"/>
      <c r="B21" s="523"/>
      <c r="C21" s="444"/>
      <c r="D21" s="514"/>
      <c r="E21" s="517"/>
      <c r="F21" s="527" t="s">
        <v>374</v>
      </c>
      <c r="G21" s="528"/>
      <c r="H21" s="528"/>
      <c r="I21" s="529"/>
    </row>
    <row r="22" spans="1:9" ht="137.85" customHeight="1" thickBot="1" x14ac:dyDescent="0.4">
      <c r="A22" s="530"/>
      <c r="B22" s="531"/>
      <c r="C22" s="87" t="s">
        <v>376</v>
      </c>
      <c r="D22" s="158" t="s">
        <v>377</v>
      </c>
      <c r="E22" s="159">
        <v>504</v>
      </c>
      <c r="F22" s="524" t="s">
        <v>462</v>
      </c>
      <c r="G22" s="525"/>
      <c r="H22" s="525"/>
      <c r="I22" s="526"/>
    </row>
    <row r="23" spans="1:9" ht="56.45" customHeight="1" thickBot="1" x14ac:dyDescent="0.4">
      <c r="A23" s="518"/>
      <c r="B23" s="519"/>
      <c r="C23" s="442" t="s">
        <v>405</v>
      </c>
      <c r="D23" s="589" t="s">
        <v>404</v>
      </c>
      <c r="E23" s="592" t="s">
        <v>302</v>
      </c>
      <c r="F23" s="527" t="s">
        <v>463</v>
      </c>
      <c r="G23" s="528"/>
      <c r="H23" s="528"/>
      <c r="I23" s="529"/>
    </row>
    <row r="24" spans="1:9" ht="74.849999999999994" customHeight="1" thickBot="1" x14ac:dyDescent="0.4">
      <c r="A24" s="520"/>
      <c r="B24" s="521"/>
      <c r="C24" s="443"/>
      <c r="D24" s="590"/>
      <c r="E24" s="593"/>
      <c r="F24" s="527" t="s">
        <v>464</v>
      </c>
      <c r="G24" s="528"/>
      <c r="H24" s="528"/>
      <c r="I24" s="529"/>
    </row>
    <row r="25" spans="1:9" ht="67.900000000000006" customHeight="1" thickBot="1" x14ac:dyDescent="0.4">
      <c r="A25" s="522"/>
      <c r="B25" s="523"/>
      <c r="C25" s="444"/>
      <c r="D25" s="591"/>
      <c r="E25" s="594"/>
      <c r="F25" s="527" t="s">
        <v>465</v>
      </c>
      <c r="G25" s="528"/>
      <c r="H25" s="528"/>
      <c r="I25" s="529"/>
    </row>
    <row r="26" spans="1:9" ht="55.7" customHeight="1" thickBot="1" x14ac:dyDescent="0.45">
      <c r="A26" s="509" t="s">
        <v>296</v>
      </c>
      <c r="B26" s="510"/>
      <c r="C26" s="510"/>
      <c r="D26" s="510"/>
      <c r="E26" s="510"/>
      <c r="F26" s="510"/>
      <c r="G26" s="510"/>
      <c r="H26" s="510"/>
      <c r="I26" s="511"/>
    </row>
    <row r="27" spans="1:9" ht="55.15" customHeight="1" thickBot="1" x14ac:dyDescent="0.4">
      <c r="A27" s="558"/>
      <c r="B27" s="559"/>
      <c r="C27" s="535" t="s">
        <v>52</v>
      </c>
      <c r="D27" s="89" t="s">
        <v>388</v>
      </c>
      <c r="E27" s="129">
        <v>2280</v>
      </c>
      <c r="F27" s="538" t="s">
        <v>303</v>
      </c>
      <c r="G27" s="539"/>
      <c r="H27" s="539"/>
      <c r="I27" s="540"/>
    </row>
    <row r="28" spans="1:9" ht="42.4" customHeight="1" thickBot="1" x14ac:dyDescent="0.4">
      <c r="A28" s="560"/>
      <c r="B28" s="561"/>
      <c r="C28" s="536"/>
      <c r="D28" s="130" t="s">
        <v>249</v>
      </c>
      <c r="E28" s="129">
        <v>2880</v>
      </c>
      <c r="F28" s="541"/>
      <c r="G28" s="542"/>
      <c r="H28" s="542"/>
      <c r="I28" s="543"/>
    </row>
    <row r="29" spans="1:9" ht="46.15" customHeight="1" thickBot="1" x14ac:dyDescent="0.4">
      <c r="A29" s="560"/>
      <c r="B29" s="561"/>
      <c r="C29" s="536"/>
      <c r="D29" s="130" t="s">
        <v>272</v>
      </c>
      <c r="E29" s="129">
        <v>4320</v>
      </c>
      <c r="F29" s="541"/>
      <c r="G29" s="542"/>
      <c r="H29" s="542"/>
      <c r="I29" s="543"/>
    </row>
    <row r="30" spans="1:9" ht="45" customHeight="1" thickBot="1" x14ac:dyDescent="0.4">
      <c r="A30" s="560"/>
      <c r="B30" s="561"/>
      <c r="C30" s="536"/>
      <c r="D30" s="130" t="s">
        <v>271</v>
      </c>
      <c r="E30" s="129">
        <v>5040</v>
      </c>
      <c r="F30" s="541"/>
      <c r="G30" s="542"/>
      <c r="H30" s="542"/>
      <c r="I30" s="543"/>
    </row>
    <row r="31" spans="1:9" ht="49.7" customHeight="1" thickBot="1" x14ac:dyDescent="0.4">
      <c r="A31" s="562"/>
      <c r="B31" s="563"/>
      <c r="C31" s="537"/>
      <c r="D31" s="130" t="s">
        <v>250</v>
      </c>
      <c r="E31" s="129">
        <v>9600</v>
      </c>
      <c r="F31" s="544"/>
      <c r="G31" s="545"/>
      <c r="H31" s="545"/>
      <c r="I31" s="546"/>
    </row>
    <row r="32" spans="1:9" ht="58.7" customHeight="1" thickBot="1" x14ac:dyDescent="0.4">
      <c r="A32" s="564"/>
      <c r="B32" s="565"/>
      <c r="C32" s="553" t="s">
        <v>53</v>
      </c>
      <c r="D32" s="137" t="s">
        <v>466</v>
      </c>
      <c r="E32" s="126" t="s">
        <v>379</v>
      </c>
      <c r="F32" s="538" t="s">
        <v>304</v>
      </c>
      <c r="G32" s="539"/>
      <c r="H32" s="539"/>
      <c r="I32" s="540"/>
    </row>
    <row r="33" spans="1:9" ht="42.75" customHeight="1" thickBot="1" x14ac:dyDescent="0.4">
      <c r="A33" s="566"/>
      <c r="B33" s="567"/>
      <c r="C33" s="554"/>
      <c r="D33" s="138" t="s">
        <v>298</v>
      </c>
      <c r="E33" s="126" t="s">
        <v>380</v>
      </c>
      <c r="F33" s="547"/>
      <c r="G33" s="548"/>
      <c r="H33" s="548"/>
      <c r="I33" s="549"/>
    </row>
    <row r="34" spans="1:9" ht="47.25" customHeight="1" thickBot="1" x14ac:dyDescent="0.4">
      <c r="A34" s="566"/>
      <c r="B34" s="567"/>
      <c r="C34" s="554"/>
      <c r="D34" s="138" t="s">
        <v>382</v>
      </c>
      <c r="E34" s="126" t="s">
        <v>381</v>
      </c>
      <c r="F34" s="547"/>
      <c r="G34" s="548"/>
      <c r="H34" s="548"/>
      <c r="I34" s="549"/>
    </row>
    <row r="35" spans="1:9" ht="47.25" customHeight="1" thickBot="1" x14ac:dyDescent="0.4">
      <c r="A35" s="566"/>
      <c r="B35" s="567"/>
      <c r="C35" s="554"/>
      <c r="D35" s="138" t="s">
        <v>297</v>
      </c>
      <c r="E35" s="126" t="s">
        <v>385</v>
      </c>
      <c r="F35" s="547"/>
      <c r="G35" s="548"/>
      <c r="H35" s="548"/>
      <c r="I35" s="549"/>
    </row>
    <row r="36" spans="1:9" ht="52.5" customHeight="1" thickBot="1" x14ac:dyDescent="0.4">
      <c r="A36" s="568"/>
      <c r="B36" s="569"/>
      <c r="C36" s="555"/>
      <c r="D36" s="139" t="s">
        <v>299</v>
      </c>
      <c r="E36" s="126" t="s">
        <v>383</v>
      </c>
      <c r="F36" s="550"/>
      <c r="G36" s="551"/>
      <c r="H36" s="551"/>
      <c r="I36" s="552"/>
    </row>
    <row r="37" spans="1:9" ht="151.5" customHeight="1" thickBot="1" x14ac:dyDescent="0.4">
      <c r="A37" s="556"/>
      <c r="B37" s="557"/>
      <c r="C37" s="123" t="s">
        <v>55</v>
      </c>
      <c r="D37" s="124" t="s">
        <v>386</v>
      </c>
      <c r="E37" s="131"/>
      <c r="F37" s="527"/>
      <c r="G37" s="533"/>
      <c r="H37" s="533"/>
      <c r="I37" s="534"/>
    </row>
    <row r="38" spans="1:9" ht="75.400000000000006" customHeight="1" x14ac:dyDescent="0.35">
      <c r="A38" s="570" t="s">
        <v>305</v>
      </c>
      <c r="B38" s="570"/>
      <c r="C38" s="570"/>
      <c r="D38" s="570"/>
      <c r="E38" s="570"/>
      <c r="F38" s="570"/>
      <c r="G38" s="570"/>
      <c r="H38" s="570"/>
      <c r="I38" s="570"/>
    </row>
    <row r="39" spans="1:9" x14ac:dyDescent="0.35">
      <c r="A39" s="532"/>
      <c r="B39" s="532"/>
      <c r="C39" s="85"/>
      <c r="D39" s="85"/>
      <c r="E39" s="82"/>
      <c r="F39" s="83"/>
      <c r="G39" s="83"/>
      <c r="H39" s="83"/>
      <c r="I39" s="83"/>
    </row>
    <row r="40" spans="1:9" x14ac:dyDescent="0.35">
      <c r="B40" s="36"/>
      <c r="C40" s="85"/>
      <c r="D40" s="85"/>
      <c r="E40" s="85"/>
      <c r="F40" s="85"/>
      <c r="G40" s="85"/>
      <c r="H40" s="85"/>
      <c r="I40" s="85"/>
    </row>
    <row r="42" spans="1:9" x14ac:dyDescent="0.35">
      <c r="B42" s="36"/>
      <c r="C42" s="36"/>
      <c r="D42" s="36"/>
      <c r="E42" s="86"/>
      <c r="F42" s="86"/>
      <c r="G42" s="86"/>
      <c r="H42" s="86"/>
      <c r="I42" s="86"/>
    </row>
    <row r="43" spans="1:9" x14ac:dyDescent="0.35">
      <c r="B43" s="36"/>
      <c r="C43" s="36"/>
      <c r="D43" s="36"/>
      <c r="E43" s="132"/>
      <c r="F43" s="36"/>
      <c r="G43" s="85"/>
      <c r="H43" s="36"/>
      <c r="I43" s="36"/>
    </row>
    <row r="44" spans="1:9" x14ac:dyDescent="0.35">
      <c r="A44" s="133"/>
      <c r="B44" s="133"/>
      <c r="C44" s="133"/>
      <c r="D44" s="133"/>
      <c r="E44" s="133"/>
      <c r="F44" s="133"/>
      <c r="G44" s="133"/>
      <c r="H44" s="133"/>
      <c r="I44" s="133"/>
    </row>
    <row r="45" spans="1:9" x14ac:dyDescent="0.35">
      <c r="A45" s="113"/>
      <c r="B45" s="134"/>
      <c r="C45" s="134"/>
      <c r="D45" s="134"/>
      <c r="E45" s="134"/>
      <c r="F45" s="134"/>
      <c r="G45" s="134"/>
      <c r="H45" s="134"/>
      <c r="I45" s="134"/>
    </row>
    <row r="46" spans="1:9" x14ac:dyDescent="0.35">
      <c r="A46" s="135"/>
      <c r="B46" s="135"/>
      <c r="C46" s="135"/>
      <c r="D46" s="135"/>
      <c r="E46" s="135"/>
      <c r="F46" s="135"/>
      <c r="G46" s="135"/>
      <c r="H46" s="135"/>
      <c r="I46" s="135"/>
    </row>
  </sheetData>
  <mergeCells count="53">
    <mergeCell ref="D23:D25"/>
    <mergeCell ref="E23:E25"/>
    <mergeCell ref="F23:I23"/>
    <mergeCell ref="A13:B13"/>
    <mergeCell ref="A14:B16"/>
    <mergeCell ref="A8:B8"/>
    <mergeCell ref="F9:I9"/>
    <mergeCell ref="F13:I13"/>
    <mergeCell ref="F16:I16"/>
    <mergeCell ref="F14:I14"/>
    <mergeCell ref="F15:I15"/>
    <mergeCell ref="A1:I1"/>
    <mergeCell ref="A2:I2"/>
    <mergeCell ref="F4:I4"/>
    <mergeCell ref="F6:I6"/>
    <mergeCell ref="F12:I12"/>
    <mergeCell ref="A6:B6"/>
    <mergeCell ref="A10:B10"/>
    <mergeCell ref="F10:I10"/>
    <mergeCell ref="F8:I8"/>
    <mergeCell ref="F7:I7"/>
    <mergeCell ref="A11:I11"/>
    <mergeCell ref="A5:I5"/>
    <mergeCell ref="A4:B4"/>
    <mergeCell ref="A7:B7"/>
    <mergeCell ref="A9:B9"/>
    <mergeCell ref="A12:B12"/>
    <mergeCell ref="A39:B39"/>
    <mergeCell ref="F37:I37"/>
    <mergeCell ref="C27:C31"/>
    <mergeCell ref="F27:I31"/>
    <mergeCell ref="F32:I36"/>
    <mergeCell ref="C32:C36"/>
    <mergeCell ref="A37:B37"/>
    <mergeCell ref="A27:B31"/>
    <mergeCell ref="A32:B36"/>
    <mergeCell ref="A38:I38"/>
    <mergeCell ref="A26:I26"/>
    <mergeCell ref="D17:D21"/>
    <mergeCell ref="C17:C21"/>
    <mergeCell ref="E17:E21"/>
    <mergeCell ref="A17:B21"/>
    <mergeCell ref="F17:I17"/>
    <mergeCell ref="F18:I18"/>
    <mergeCell ref="F20:I20"/>
    <mergeCell ref="F21:I21"/>
    <mergeCell ref="F24:I24"/>
    <mergeCell ref="F25:I25"/>
    <mergeCell ref="F19:I19"/>
    <mergeCell ref="F22:I22"/>
    <mergeCell ref="A22:B22"/>
    <mergeCell ref="A23:B25"/>
    <mergeCell ref="C23:C25"/>
  </mergeCells>
  <phoneticPr fontId="8" type="noConversion"/>
  <pageMargins left="0.38" right="0.75" top="0.33" bottom="0.42" header="0.5" footer="0.35"/>
  <pageSetup paperSize="9" scale="3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64"/>
  <sheetViews>
    <sheetView view="pageBreakPreview" zoomScale="60" zoomScaleNormal="60" workbookViewId="0">
      <pane xSplit="3" ySplit="3" topLeftCell="D19" activePane="bottomRight" state="frozen"/>
      <selection pane="topRight" activeCell="D1" sqref="D1"/>
      <selection pane="bottomLeft" activeCell="A4" sqref="A4"/>
      <selection pane="bottomRight" activeCell="E76" sqref="E76"/>
    </sheetView>
  </sheetViews>
  <sheetFormatPr defaultColWidth="9.140625" defaultRowHeight="18" x14ac:dyDescent="0.25"/>
  <cols>
    <col min="1" max="1" width="26.5703125" style="142" customWidth="1"/>
    <col min="2" max="2" width="11.5703125" style="142" customWidth="1"/>
    <col min="3" max="3" width="44.7109375" style="142" customWidth="1"/>
    <col min="4" max="4" width="11.85546875" style="142" customWidth="1"/>
    <col min="5" max="5" width="36.42578125" style="142" customWidth="1"/>
    <col min="6" max="6" width="19.5703125" style="142" customWidth="1"/>
    <col min="7" max="7" width="27" style="142" customWidth="1"/>
    <col min="8" max="8" width="20.42578125" style="142" customWidth="1"/>
    <col min="9" max="9" width="20.85546875" style="32" customWidth="1"/>
    <col min="10" max="10" width="14.28515625" style="142" customWidth="1"/>
    <col min="11" max="11" width="9.140625" style="142"/>
    <col min="12" max="12" width="14.5703125" style="142" customWidth="1"/>
    <col min="13" max="16384" width="9.140625" style="142"/>
  </cols>
  <sheetData>
    <row r="1" spans="1:15" ht="44.1" customHeight="1" thickBot="1" x14ac:dyDescent="0.3">
      <c r="A1" s="144" t="s">
        <v>320</v>
      </c>
    </row>
    <row r="2" spans="1:15" ht="17.100000000000001" customHeight="1" thickBot="1" x14ac:dyDescent="0.3">
      <c r="A2" s="291"/>
    </row>
    <row r="3" spans="1:15" ht="60.4" customHeight="1" x14ac:dyDescent="0.25">
      <c r="A3" s="627" t="s">
        <v>0</v>
      </c>
      <c r="B3" s="632" t="s">
        <v>368</v>
      </c>
      <c r="C3" s="633"/>
      <c r="D3" s="625" t="s">
        <v>310</v>
      </c>
      <c r="E3" s="626"/>
      <c r="F3" s="629" t="s">
        <v>121</v>
      </c>
      <c r="G3" s="630"/>
      <c r="H3" s="614" t="s">
        <v>2</v>
      </c>
      <c r="I3" s="614" t="s">
        <v>3</v>
      </c>
      <c r="J3" s="621" t="s">
        <v>4</v>
      </c>
      <c r="K3" s="621" t="s">
        <v>15</v>
      </c>
      <c r="L3" s="623" t="s">
        <v>12</v>
      </c>
    </row>
    <row r="4" spans="1:15" ht="105.4" customHeight="1" thickBot="1" x14ac:dyDescent="0.3">
      <c r="A4" s="628"/>
      <c r="B4" s="224" t="s">
        <v>16</v>
      </c>
      <c r="C4" s="225" t="s">
        <v>1</v>
      </c>
      <c r="D4" s="262" t="s">
        <v>332</v>
      </c>
      <c r="E4" s="225" t="s">
        <v>1</v>
      </c>
      <c r="F4" s="256" t="s">
        <v>122</v>
      </c>
      <c r="G4" s="170" t="s">
        <v>128</v>
      </c>
      <c r="H4" s="607"/>
      <c r="I4" s="607"/>
      <c r="J4" s="622"/>
      <c r="K4" s="622"/>
      <c r="L4" s="624"/>
    </row>
    <row r="5" spans="1:15" ht="40.700000000000003" customHeight="1" x14ac:dyDescent="0.25">
      <c r="A5" s="143" t="s">
        <v>199</v>
      </c>
    </row>
    <row r="6" spans="1:15" s="34" customFormat="1" ht="45" customHeight="1" x14ac:dyDescent="0.2">
      <c r="A6" s="631" t="s">
        <v>8</v>
      </c>
      <c r="B6" s="161" t="s">
        <v>9</v>
      </c>
      <c r="C6" s="226" t="s">
        <v>130</v>
      </c>
      <c r="D6" s="263"/>
      <c r="E6" s="226"/>
      <c r="F6" s="257" t="s">
        <v>257</v>
      </c>
      <c r="G6" s="171" t="s">
        <v>257</v>
      </c>
      <c r="H6" s="172" t="s">
        <v>34</v>
      </c>
      <c r="I6" s="173" t="s">
        <v>200</v>
      </c>
      <c r="J6" s="174" t="s">
        <v>37</v>
      </c>
      <c r="K6" s="607" t="s">
        <v>6</v>
      </c>
      <c r="L6" s="603" t="s">
        <v>13</v>
      </c>
    </row>
    <row r="7" spans="1:15" s="34" customFormat="1" ht="45" customHeight="1" x14ac:dyDescent="0.2">
      <c r="A7" s="631"/>
      <c r="B7" s="161" t="s">
        <v>10</v>
      </c>
      <c r="C7" s="226" t="s">
        <v>131</v>
      </c>
      <c r="D7" s="263"/>
      <c r="E7" s="226"/>
      <c r="F7" s="257" t="s">
        <v>257</v>
      </c>
      <c r="G7" s="171" t="s">
        <v>257</v>
      </c>
      <c r="H7" s="172" t="s">
        <v>32</v>
      </c>
      <c r="I7" s="173" t="s">
        <v>200</v>
      </c>
      <c r="J7" s="174" t="s">
        <v>37</v>
      </c>
      <c r="K7" s="607"/>
      <c r="L7" s="604"/>
    </row>
    <row r="8" spans="1:15" s="34" customFormat="1" ht="45" customHeight="1" x14ac:dyDescent="0.2">
      <c r="A8" s="631"/>
      <c r="B8" s="161" t="s">
        <v>11</v>
      </c>
      <c r="C8" s="226" t="s">
        <v>132</v>
      </c>
      <c r="D8" s="263"/>
      <c r="E8" s="226"/>
      <c r="F8" s="257" t="s">
        <v>257</v>
      </c>
      <c r="G8" s="171" t="s">
        <v>257</v>
      </c>
      <c r="H8" s="172" t="s">
        <v>35</v>
      </c>
      <c r="I8" s="173" t="s">
        <v>200</v>
      </c>
      <c r="J8" s="174" t="s">
        <v>37</v>
      </c>
      <c r="K8" s="607"/>
      <c r="L8" s="176" t="s">
        <v>14</v>
      </c>
    </row>
    <row r="9" spans="1:15" s="34" customFormat="1" ht="45" customHeight="1" x14ac:dyDescent="0.2">
      <c r="A9" s="207" t="s">
        <v>70</v>
      </c>
      <c r="B9" s="161" t="s">
        <v>91</v>
      </c>
      <c r="C9" s="226" t="s">
        <v>222</v>
      </c>
      <c r="D9" s="263"/>
      <c r="E9" s="226" t="s">
        <v>313</v>
      </c>
      <c r="F9" s="257" t="s">
        <v>319</v>
      </c>
      <c r="G9" s="171" t="s">
        <v>319</v>
      </c>
      <c r="H9" s="175" t="s">
        <v>34</v>
      </c>
      <c r="I9" s="173" t="s">
        <v>201</v>
      </c>
      <c r="J9" s="174" t="s">
        <v>37</v>
      </c>
      <c r="K9" s="607" t="s">
        <v>24</v>
      </c>
      <c r="L9" s="177"/>
    </row>
    <row r="10" spans="1:15" s="34" customFormat="1" ht="45" customHeight="1" thickBot="1" x14ac:dyDescent="0.25">
      <c r="A10" s="208" t="s">
        <v>7</v>
      </c>
      <c r="B10" s="162" t="s">
        <v>92</v>
      </c>
      <c r="C10" s="227" t="s">
        <v>179</v>
      </c>
      <c r="D10" s="264"/>
      <c r="E10" s="227" t="s">
        <v>313</v>
      </c>
      <c r="F10" s="223" t="s">
        <v>319</v>
      </c>
      <c r="G10" s="166" t="s">
        <v>319</v>
      </c>
      <c r="H10" s="178" t="s">
        <v>34</v>
      </c>
      <c r="I10" s="179" t="s">
        <v>201</v>
      </c>
      <c r="J10" s="180" t="s">
        <v>37</v>
      </c>
      <c r="K10" s="608"/>
      <c r="L10" s="181"/>
    </row>
    <row r="11" spans="1:15" ht="45" customHeight="1" thickBot="1" x14ac:dyDescent="0.3">
      <c r="A11" s="168" t="s">
        <v>255</v>
      </c>
      <c r="B11" s="228"/>
      <c r="C11" s="229"/>
      <c r="D11" s="228"/>
      <c r="E11" s="229"/>
      <c r="I11" s="33"/>
    </row>
    <row r="12" spans="1:15" ht="45" customHeight="1" x14ac:dyDescent="0.25">
      <c r="A12" s="209" t="s">
        <v>7</v>
      </c>
      <c r="B12" s="230" t="s">
        <v>81</v>
      </c>
      <c r="C12" s="231" t="s">
        <v>256</v>
      </c>
      <c r="D12" s="265"/>
      <c r="E12" s="231" t="s">
        <v>169</v>
      </c>
      <c r="F12" s="222" t="s">
        <v>319</v>
      </c>
      <c r="G12" s="164" t="s">
        <v>319</v>
      </c>
      <c r="H12" s="614" t="s">
        <v>73</v>
      </c>
      <c r="I12" s="617" t="s">
        <v>145</v>
      </c>
      <c r="J12" s="614" t="s">
        <v>43</v>
      </c>
      <c r="K12" s="619"/>
      <c r="L12" s="612" t="s">
        <v>18</v>
      </c>
      <c r="M12" s="145"/>
      <c r="N12" s="145"/>
      <c r="O12" s="146"/>
    </row>
    <row r="13" spans="1:15" ht="45" customHeight="1" x14ac:dyDescent="0.25">
      <c r="A13" s="207" t="s">
        <v>7</v>
      </c>
      <c r="B13" s="232" t="s">
        <v>240</v>
      </c>
      <c r="C13" s="233" t="s">
        <v>225</v>
      </c>
      <c r="D13" s="266"/>
      <c r="E13" s="233" t="s">
        <v>224</v>
      </c>
      <c r="F13" s="257" t="s">
        <v>319</v>
      </c>
      <c r="G13" s="171" t="s">
        <v>319</v>
      </c>
      <c r="H13" s="607"/>
      <c r="I13" s="618"/>
      <c r="J13" s="607"/>
      <c r="K13" s="620"/>
      <c r="L13" s="611"/>
    </row>
    <row r="14" spans="1:15" ht="45" customHeight="1" x14ac:dyDescent="0.25">
      <c r="A14" s="207" t="s">
        <v>7</v>
      </c>
      <c r="B14" s="234" t="s">
        <v>76</v>
      </c>
      <c r="C14" s="235" t="s">
        <v>258</v>
      </c>
      <c r="D14" s="267"/>
      <c r="E14" s="235" t="s">
        <v>182</v>
      </c>
      <c r="F14" s="257" t="s">
        <v>319</v>
      </c>
      <c r="G14" s="171" t="s">
        <v>319</v>
      </c>
      <c r="H14" s="615" t="s">
        <v>73</v>
      </c>
      <c r="I14" s="616" t="s">
        <v>201</v>
      </c>
      <c r="J14" s="607" t="s">
        <v>43</v>
      </c>
      <c r="K14" s="607" t="s">
        <v>24</v>
      </c>
      <c r="L14" s="611" t="s">
        <v>18</v>
      </c>
    </row>
    <row r="15" spans="1:15" ht="45" customHeight="1" x14ac:dyDescent="0.25">
      <c r="A15" s="207" t="s">
        <v>7</v>
      </c>
      <c r="B15" s="234" t="s">
        <v>79</v>
      </c>
      <c r="C15" s="235" t="s">
        <v>259</v>
      </c>
      <c r="D15" s="267"/>
      <c r="E15" s="235" t="s">
        <v>311</v>
      </c>
      <c r="F15" s="257" t="s">
        <v>319</v>
      </c>
      <c r="G15" s="171" t="s">
        <v>319</v>
      </c>
      <c r="H15" s="615"/>
      <c r="I15" s="616"/>
      <c r="J15" s="607"/>
      <c r="K15" s="607"/>
      <c r="L15" s="611"/>
    </row>
    <row r="16" spans="1:15" ht="38.85" customHeight="1" x14ac:dyDescent="0.25">
      <c r="A16" s="605" t="s">
        <v>70</v>
      </c>
      <c r="B16" s="161" t="s">
        <v>61</v>
      </c>
      <c r="C16" s="226" t="s">
        <v>312</v>
      </c>
      <c r="D16" s="263"/>
      <c r="E16" s="226" t="s">
        <v>313</v>
      </c>
      <c r="F16" s="257" t="s">
        <v>319</v>
      </c>
      <c r="G16" s="171" t="s">
        <v>319</v>
      </c>
      <c r="H16" s="172" t="s">
        <v>31</v>
      </c>
      <c r="I16" s="172"/>
      <c r="J16" s="607" t="s">
        <v>43</v>
      </c>
      <c r="K16" s="607" t="s">
        <v>24</v>
      </c>
      <c r="L16" s="603" t="s">
        <v>13</v>
      </c>
    </row>
    <row r="17" spans="1:12" ht="37.5" customHeight="1" x14ac:dyDescent="0.25">
      <c r="A17" s="605"/>
      <c r="B17" s="161" t="s">
        <v>62</v>
      </c>
      <c r="C17" s="226" t="s">
        <v>176</v>
      </c>
      <c r="D17" s="263"/>
      <c r="E17" s="226" t="s">
        <v>172</v>
      </c>
      <c r="F17" s="257" t="s">
        <v>319</v>
      </c>
      <c r="G17" s="171" t="s">
        <v>319</v>
      </c>
      <c r="H17" s="172" t="s">
        <v>32</v>
      </c>
      <c r="I17" s="172"/>
      <c r="J17" s="607"/>
      <c r="K17" s="607"/>
      <c r="L17" s="604"/>
    </row>
    <row r="18" spans="1:12" ht="39.200000000000003" customHeight="1" x14ac:dyDescent="0.25">
      <c r="A18" s="605"/>
      <c r="B18" s="236" t="s">
        <v>96</v>
      </c>
      <c r="C18" s="237" t="s">
        <v>164</v>
      </c>
      <c r="D18" s="268"/>
      <c r="E18" s="237" t="s">
        <v>160</v>
      </c>
      <c r="F18" s="257" t="s">
        <v>319</v>
      </c>
      <c r="G18" s="171" t="s">
        <v>319</v>
      </c>
      <c r="H18" s="172" t="s">
        <v>31</v>
      </c>
      <c r="I18" s="172"/>
      <c r="J18" s="607"/>
      <c r="K18" s="182"/>
      <c r="L18" s="183"/>
    </row>
    <row r="19" spans="1:12" ht="39.200000000000003" customHeight="1" x14ac:dyDescent="0.25">
      <c r="A19" s="605"/>
      <c r="B19" s="236" t="s">
        <v>97</v>
      </c>
      <c r="C19" s="237" t="s">
        <v>165</v>
      </c>
      <c r="D19" s="268"/>
      <c r="E19" s="237" t="s">
        <v>161</v>
      </c>
      <c r="F19" s="257" t="s">
        <v>319</v>
      </c>
      <c r="G19" s="171" t="s">
        <v>319</v>
      </c>
      <c r="H19" s="172" t="s">
        <v>32</v>
      </c>
      <c r="I19" s="172"/>
      <c r="J19" s="607"/>
      <c r="K19" s="182"/>
      <c r="L19" s="183"/>
    </row>
    <row r="20" spans="1:12" ht="36" x14ac:dyDescent="0.25">
      <c r="A20" s="605"/>
      <c r="B20" s="238" t="s">
        <v>205</v>
      </c>
      <c r="C20" s="239" t="s">
        <v>157</v>
      </c>
      <c r="D20" s="269"/>
      <c r="E20" s="239" t="s">
        <v>153</v>
      </c>
      <c r="F20" s="257" t="s">
        <v>319</v>
      </c>
      <c r="G20" s="171" t="s">
        <v>319</v>
      </c>
      <c r="H20" s="172" t="s">
        <v>31</v>
      </c>
      <c r="I20" s="172"/>
      <c r="J20" s="607"/>
      <c r="K20" s="182"/>
      <c r="L20" s="183"/>
    </row>
    <row r="21" spans="1:12" ht="36.75" thickBot="1" x14ac:dyDescent="0.3">
      <c r="A21" s="606"/>
      <c r="B21" s="240" t="s">
        <v>206</v>
      </c>
      <c r="C21" s="241" t="s">
        <v>158</v>
      </c>
      <c r="D21" s="270"/>
      <c r="E21" s="241" t="s">
        <v>154</v>
      </c>
      <c r="F21" s="223" t="s">
        <v>319</v>
      </c>
      <c r="G21" s="166" t="s">
        <v>319</v>
      </c>
      <c r="H21" s="184" t="s">
        <v>32</v>
      </c>
      <c r="I21" s="184"/>
      <c r="J21" s="608"/>
      <c r="K21" s="185"/>
      <c r="L21" s="186"/>
    </row>
    <row r="22" spans="1:12" ht="47.25" customHeight="1" thickBot="1" x14ac:dyDescent="0.3">
      <c r="A22" s="168" t="s">
        <v>267</v>
      </c>
      <c r="B22" s="242"/>
      <c r="C22" s="243"/>
      <c r="D22" s="271"/>
      <c r="E22" s="243"/>
      <c r="F22" s="167"/>
      <c r="G22" s="167"/>
      <c r="H22" s="147"/>
      <c r="I22" s="147"/>
      <c r="J22" s="147"/>
    </row>
    <row r="23" spans="1:12" ht="46.9" customHeight="1" x14ac:dyDescent="0.25">
      <c r="A23" s="210" t="s">
        <v>84</v>
      </c>
      <c r="B23" s="160" t="s">
        <v>261</v>
      </c>
      <c r="C23" s="244" t="s">
        <v>317</v>
      </c>
      <c r="D23" s="272"/>
      <c r="E23" s="244"/>
      <c r="F23" s="258" t="s">
        <v>257</v>
      </c>
      <c r="G23" s="164" t="s">
        <v>257</v>
      </c>
      <c r="H23" s="190" t="s">
        <v>107</v>
      </c>
      <c r="I23" s="190" t="s">
        <v>38</v>
      </c>
      <c r="J23" s="190" t="s">
        <v>40</v>
      </c>
      <c r="K23" s="614" t="s">
        <v>262</v>
      </c>
      <c r="L23" s="191"/>
    </row>
    <row r="24" spans="1:12" ht="46.9" customHeight="1" x14ac:dyDescent="0.25">
      <c r="A24" s="211" t="s">
        <v>101</v>
      </c>
      <c r="B24" s="161" t="s">
        <v>263</v>
      </c>
      <c r="C24" s="226" t="s">
        <v>264</v>
      </c>
      <c r="D24" s="263"/>
      <c r="E24" s="226"/>
      <c r="F24" s="257" t="s">
        <v>257</v>
      </c>
      <c r="G24" s="171" t="s">
        <v>257</v>
      </c>
      <c r="H24" s="175"/>
      <c r="I24" s="175"/>
      <c r="J24" s="175"/>
      <c r="K24" s="607"/>
      <c r="L24" s="183"/>
    </row>
    <row r="25" spans="1:12" ht="44.85" customHeight="1" x14ac:dyDescent="0.25">
      <c r="A25" s="212"/>
      <c r="B25" s="236" t="s">
        <v>27</v>
      </c>
      <c r="C25" s="226" t="s">
        <v>314</v>
      </c>
      <c r="D25" s="263"/>
      <c r="E25" s="226" t="s">
        <v>313</v>
      </c>
      <c r="F25" s="257" t="s">
        <v>319</v>
      </c>
      <c r="G25" s="171" t="s">
        <v>319</v>
      </c>
      <c r="H25" s="175" t="s">
        <v>34</v>
      </c>
      <c r="I25" s="187" t="s">
        <v>39</v>
      </c>
      <c r="J25" s="188" t="s">
        <v>43</v>
      </c>
      <c r="K25" s="182"/>
      <c r="L25" s="183"/>
    </row>
    <row r="26" spans="1:12" ht="40.700000000000003" customHeight="1" x14ac:dyDescent="0.25">
      <c r="A26" s="213"/>
      <c r="B26" s="161" t="s">
        <v>20</v>
      </c>
      <c r="C26" s="235" t="s">
        <v>315</v>
      </c>
      <c r="D26" s="267"/>
      <c r="E26" s="235" t="s">
        <v>134</v>
      </c>
      <c r="F26" s="257" t="s">
        <v>319</v>
      </c>
      <c r="G26" s="171" t="s">
        <v>319</v>
      </c>
      <c r="H26" s="148" t="s">
        <v>36</v>
      </c>
      <c r="I26" s="189"/>
      <c r="J26" s="182"/>
      <c r="K26" s="182"/>
      <c r="L26" s="183"/>
    </row>
    <row r="27" spans="1:12" ht="48.2" customHeight="1" thickBot="1" x14ac:dyDescent="0.3">
      <c r="A27" s="214"/>
      <c r="B27" s="245" t="s">
        <v>238</v>
      </c>
      <c r="C27" s="246" t="s">
        <v>223</v>
      </c>
      <c r="D27" s="273"/>
      <c r="E27" s="246" t="s">
        <v>316</v>
      </c>
      <c r="F27" s="223" t="s">
        <v>319</v>
      </c>
      <c r="G27" s="166" t="s">
        <v>319</v>
      </c>
      <c r="H27" s="192" t="s">
        <v>140</v>
      </c>
      <c r="I27" s="193"/>
      <c r="J27" s="185"/>
      <c r="K27" s="185"/>
      <c r="L27" s="186"/>
    </row>
    <row r="28" spans="1:12" ht="29.85" customHeight="1" thickBot="1" x14ac:dyDescent="0.3">
      <c r="A28" s="168" t="s">
        <v>309</v>
      </c>
      <c r="B28" s="228"/>
      <c r="C28" s="229"/>
      <c r="D28" s="228"/>
      <c r="E28" s="229"/>
      <c r="I28" s="33"/>
    </row>
    <row r="29" spans="1:12" ht="50.1" customHeight="1" x14ac:dyDescent="0.25">
      <c r="A29" s="215"/>
      <c r="B29" s="247" t="s">
        <v>216</v>
      </c>
      <c r="C29" s="248" t="s">
        <v>195</v>
      </c>
      <c r="D29" s="274"/>
      <c r="E29" s="248"/>
      <c r="F29" s="222" t="s">
        <v>257</v>
      </c>
      <c r="G29" s="164" t="s">
        <v>257</v>
      </c>
      <c r="H29" s="194" t="s">
        <v>221</v>
      </c>
      <c r="I29" s="195"/>
      <c r="J29" s="195"/>
      <c r="K29" s="195"/>
      <c r="L29" s="191"/>
    </row>
    <row r="30" spans="1:12" ht="50.1" customHeight="1" x14ac:dyDescent="0.25">
      <c r="A30" s="216"/>
      <c r="B30" s="234" t="s">
        <v>321</v>
      </c>
      <c r="C30" s="235" t="s">
        <v>322</v>
      </c>
      <c r="D30" s="267"/>
      <c r="E30" s="235" t="s">
        <v>323</v>
      </c>
      <c r="F30" s="257" t="s">
        <v>319</v>
      </c>
      <c r="G30" s="171" t="s">
        <v>319</v>
      </c>
      <c r="H30" s="149" t="s">
        <v>324</v>
      </c>
      <c r="I30" s="182"/>
      <c r="J30" s="182"/>
      <c r="K30" s="182"/>
      <c r="L30" s="183"/>
    </row>
    <row r="31" spans="1:12" ht="50.1" customHeight="1" x14ac:dyDescent="0.25">
      <c r="A31" s="216"/>
      <c r="B31" s="234" t="s">
        <v>325</v>
      </c>
      <c r="C31" s="235" t="s">
        <v>326</v>
      </c>
      <c r="D31" s="267"/>
      <c r="E31" s="235" t="s">
        <v>197</v>
      </c>
      <c r="F31" s="257" t="s">
        <v>319</v>
      </c>
      <c r="G31" s="171" t="s">
        <v>319</v>
      </c>
      <c r="H31" s="149" t="s">
        <v>324</v>
      </c>
      <c r="I31" s="182"/>
      <c r="J31" s="182"/>
      <c r="K31" s="182"/>
      <c r="L31" s="183"/>
    </row>
    <row r="32" spans="1:12" ht="36.75" thickBot="1" x14ac:dyDescent="0.3">
      <c r="A32" s="217"/>
      <c r="B32" s="245" t="s">
        <v>239</v>
      </c>
      <c r="C32" s="246" t="s">
        <v>226</v>
      </c>
      <c r="D32" s="273"/>
      <c r="E32" s="246" t="s">
        <v>318</v>
      </c>
      <c r="F32" s="223" t="s">
        <v>319</v>
      </c>
      <c r="G32" s="166" t="s">
        <v>319</v>
      </c>
      <c r="H32" s="192" t="s">
        <v>141</v>
      </c>
      <c r="I32" s="196"/>
      <c r="J32" s="185"/>
      <c r="K32" s="185"/>
      <c r="L32" s="186"/>
    </row>
    <row r="33" spans="1:12" ht="30.6" customHeight="1" thickBot="1" x14ac:dyDescent="0.3">
      <c r="A33" s="168" t="s">
        <v>331</v>
      </c>
      <c r="B33" s="228"/>
      <c r="C33" s="229"/>
      <c r="D33" s="228"/>
      <c r="E33" s="229"/>
      <c r="I33" s="33"/>
    </row>
    <row r="34" spans="1:12" ht="40.15" customHeight="1" x14ac:dyDescent="0.25">
      <c r="A34" s="613"/>
      <c r="B34" s="230" t="s">
        <v>98</v>
      </c>
      <c r="C34" s="249" t="s">
        <v>193</v>
      </c>
      <c r="D34" s="275" t="s">
        <v>68</v>
      </c>
      <c r="E34" s="276" t="s">
        <v>162</v>
      </c>
      <c r="F34" s="259" t="s">
        <v>319</v>
      </c>
      <c r="G34" s="164" t="s">
        <v>319</v>
      </c>
      <c r="H34" s="197"/>
      <c r="I34" s="198"/>
      <c r="J34" s="195"/>
      <c r="K34" s="195"/>
      <c r="L34" s="191"/>
    </row>
    <row r="35" spans="1:12" ht="40.15" customHeight="1" x14ac:dyDescent="0.25">
      <c r="A35" s="609"/>
      <c r="B35" s="236" t="s">
        <v>99</v>
      </c>
      <c r="C35" s="237" t="s">
        <v>166</v>
      </c>
      <c r="D35" s="268" t="s">
        <v>80</v>
      </c>
      <c r="E35" s="277" t="s">
        <v>163</v>
      </c>
      <c r="F35" s="260" t="s">
        <v>319</v>
      </c>
      <c r="G35" s="151" t="s">
        <v>319</v>
      </c>
      <c r="H35" s="172"/>
      <c r="I35" s="189"/>
      <c r="J35" s="182"/>
      <c r="K35" s="182"/>
      <c r="L35" s="183"/>
    </row>
    <row r="36" spans="1:12" ht="40.15" customHeight="1" x14ac:dyDescent="0.25">
      <c r="A36" s="609"/>
      <c r="B36" s="236" t="s">
        <v>148</v>
      </c>
      <c r="C36" s="237" t="s">
        <v>167</v>
      </c>
      <c r="D36" s="268" t="s">
        <v>229</v>
      </c>
      <c r="E36" s="226" t="s">
        <v>316</v>
      </c>
      <c r="F36" s="260" t="s">
        <v>319</v>
      </c>
      <c r="G36" s="151" t="s">
        <v>319</v>
      </c>
      <c r="H36" s="172"/>
      <c r="I36" s="189"/>
      <c r="J36" s="182"/>
      <c r="K36" s="182"/>
      <c r="L36" s="183"/>
    </row>
    <row r="37" spans="1:12" ht="40.15" customHeight="1" x14ac:dyDescent="0.25">
      <c r="A37" s="609"/>
      <c r="B37" s="236" t="s">
        <v>87</v>
      </c>
      <c r="C37" s="237" t="s">
        <v>168</v>
      </c>
      <c r="D37" s="268" t="s">
        <v>230</v>
      </c>
      <c r="E37" s="226" t="s">
        <v>318</v>
      </c>
      <c r="F37" s="260" t="s">
        <v>319</v>
      </c>
      <c r="G37" s="151" t="s">
        <v>319</v>
      </c>
      <c r="H37" s="172"/>
      <c r="I37" s="189"/>
      <c r="J37" s="182"/>
      <c r="K37" s="182"/>
      <c r="L37" s="183"/>
    </row>
    <row r="38" spans="1:12" ht="55.15" customHeight="1" x14ac:dyDescent="0.25">
      <c r="A38" s="609"/>
      <c r="B38" s="236" t="s">
        <v>82</v>
      </c>
      <c r="C38" s="237" t="s">
        <v>169</v>
      </c>
      <c r="D38" s="268" t="s">
        <v>139</v>
      </c>
      <c r="E38" s="277" t="s">
        <v>224</v>
      </c>
      <c r="F38" s="260" t="s">
        <v>319</v>
      </c>
      <c r="G38" s="151" t="s">
        <v>319</v>
      </c>
      <c r="H38" s="172"/>
      <c r="I38" s="189"/>
      <c r="J38" s="182"/>
      <c r="K38" s="182"/>
      <c r="L38" s="183"/>
    </row>
    <row r="39" spans="1:12" ht="48.2" customHeight="1" x14ac:dyDescent="0.25">
      <c r="A39" s="609"/>
      <c r="B39" s="250" t="s">
        <v>215</v>
      </c>
      <c r="C39" s="251" t="s">
        <v>196</v>
      </c>
      <c r="D39" s="278" t="s">
        <v>205</v>
      </c>
      <c r="E39" s="277" t="s">
        <v>333</v>
      </c>
      <c r="F39" s="260" t="s">
        <v>319</v>
      </c>
      <c r="G39" s="151" t="s">
        <v>319</v>
      </c>
      <c r="H39" s="149"/>
      <c r="I39" s="189"/>
      <c r="J39" s="182"/>
      <c r="K39" s="182"/>
      <c r="L39" s="183"/>
    </row>
    <row r="40" spans="1:12" ht="40.15" customHeight="1" x14ac:dyDescent="0.25">
      <c r="A40" s="609"/>
      <c r="B40" s="238" t="s">
        <v>207</v>
      </c>
      <c r="C40" s="239" t="s">
        <v>287</v>
      </c>
      <c r="D40" s="279" t="s">
        <v>237</v>
      </c>
      <c r="E40" s="239" t="s">
        <v>339</v>
      </c>
      <c r="F40" s="260" t="s">
        <v>319</v>
      </c>
      <c r="G40" s="151" t="s">
        <v>319</v>
      </c>
      <c r="H40" s="182"/>
      <c r="I40" s="189"/>
      <c r="J40" s="182"/>
      <c r="K40" s="182"/>
      <c r="L40" s="183"/>
    </row>
    <row r="41" spans="1:12" ht="40.15" customHeight="1" thickBot="1" x14ac:dyDescent="0.3">
      <c r="A41" s="610"/>
      <c r="B41" s="240" t="s">
        <v>208</v>
      </c>
      <c r="C41" s="246" t="s">
        <v>288</v>
      </c>
      <c r="D41" s="280" t="s">
        <v>228</v>
      </c>
      <c r="E41" s="246" t="s">
        <v>338</v>
      </c>
      <c r="F41" s="261" t="s">
        <v>319</v>
      </c>
      <c r="G41" s="152" t="s">
        <v>319</v>
      </c>
      <c r="H41" s="185"/>
      <c r="I41" s="193"/>
      <c r="J41" s="185"/>
      <c r="K41" s="185"/>
      <c r="L41" s="186"/>
    </row>
    <row r="42" spans="1:12" ht="40.15" customHeight="1" thickBot="1" x14ac:dyDescent="0.3">
      <c r="A42" s="168" t="s">
        <v>361</v>
      </c>
      <c r="B42" s="242"/>
      <c r="C42" s="252"/>
      <c r="D42" s="281"/>
      <c r="E42" s="252"/>
      <c r="F42" s="156"/>
      <c r="G42" s="156"/>
      <c r="I42" s="33"/>
    </row>
    <row r="43" spans="1:12" s="144" customFormat="1" ht="29.25" customHeight="1" x14ac:dyDescent="0.25">
      <c r="A43" s="218"/>
      <c r="B43" s="160" t="s">
        <v>63</v>
      </c>
      <c r="C43" s="244" t="s">
        <v>177</v>
      </c>
      <c r="D43" s="282" t="s">
        <v>29</v>
      </c>
      <c r="E43" s="283" t="s">
        <v>174</v>
      </c>
      <c r="F43" s="259" t="s">
        <v>319</v>
      </c>
      <c r="G43" s="150" t="s">
        <v>319</v>
      </c>
      <c r="H43" s="199"/>
      <c r="I43" s="200"/>
      <c r="J43" s="199"/>
      <c r="K43" s="199"/>
      <c r="L43" s="201"/>
    </row>
    <row r="44" spans="1:12" s="144" customFormat="1" ht="27.75" customHeight="1" thickBot="1" x14ac:dyDescent="0.3">
      <c r="A44" s="219"/>
      <c r="B44" s="162" t="s">
        <v>64</v>
      </c>
      <c r="C44" s="227" t="s">
        <v>178</v>
      </c>
      <c r="D44" s="284" t="s">
        <v>60</v>
      </c>
      <c r="E44" s="285" t="s">
        <v>175</v>
      </c>
      <c r="F44" s="261" t="s">
        <v>319</v>
      </c>
      <c r="G44" s="152" t="s">
        <v>319</v>
      </c>
      <c r="H44" s="202"/>
      <c r="I44" s="203"/>
      <c r="J44" s="202"/>
      <c r="K44" s="202"/>
      <c r="L44" s="204"/>
    </row>
    <row r="45" spans="1:12" s="144" customFormat="1" ht="27.75" customHeight="1" thickBot="1" x14ac:dyDescent="0.3">
      <c r="A45" s="168" t="s">
        <v>367</v>
      </c>
      <c r="B45" s="253"/>
      <c r="C45" s="254"/>
      <c r="D45" s="286"/>
      <c r="E45" s="287"/>
      <c r="F45" s="156"/>
      <c r="G45" s="156"/>
      <c r="I45" s="169"/>
    </row>
    <row r="46" spans="1:12" s="144" customFormat="1" ht="23.25" x14ac:dyDescent="0.35">
      <c r="A46" s="220"/>
      <c r="B46" s="163" t="s">
        <v>364</v>
      </c>
      <c r="C46" s="255" t="s">
        <v>369</v>
      </c>
      <c r="D46" s="288" t="s">
        <v>366</v>
      </c>
      <c r="E46" s="255" t="s">
        <v>351</v>
      </c>
      <c r="F46" s="259" t="s">
        <v>319</v>
      </c>
      <c r="G46" s="150" t="s">
        <v>319</v>
      </c>
      <c r="H46" s="205"/>
      <c r="I46" s="205"/>
      <c r="J46" s="199"/>
      <c r="K46" s="199"/>
      <c r="L46" s="201"/>
    </row>
    <row r="47" spans="1:12" ht="24" thickBot="1" x14ac:dyDescent="0.4">
      <c r="A47" s="221"/>
      <c r="B47" s="165" t="s">
        <v>365</v>
      </c>
      <c r="C47" s="241" t="s">
        <v>370</v>
      </c>
      <c r="D47" s="289" t="s">
        <v>366</v>
      </c>
      <c r="E47" s="241" t="s">
        <v>351</v>
      </c>
      <c r="F47" s="261" t="s">
        <v>319</v>
      </c>
      <c r="G47" s="152" t="s">
        <v>319</v>
      </c>
      <c r="H47" s="206"/>
      <c r="I47" s="206"/>
      <c r="J47" s="185"/>
      <c r="K47" s="185"/>
      <c r="L47" s="186"/>
    </row>
    <row r="48" spans="1:12" s="144" customFormat="1" ht="27.75" customHeight="1" thickBot="1" x14ac:dyDescent="0.3">
      <c r="A48" s="143" t="s">
        <v>387</v>
      </c>
      <c r="B48" s="290"/>
      <c r="C48" s="254"/>
      <c r="D48" s="286"/>
      <c r="E48" s="287"/>
      <c r="F48" s="156"/>
      <c r="G48" s="156"/>
      <c r="I48" s="169"/>
    </row>
    <row r="49" spans="1:12" s="144" customFormat="1" ht="34.700000000000003" customHeight="1" x14ac:dyDescent="0.25">
      <c r="A49" s="293"/>
      <c r="B49" s="294" t="s">
        <v>363</v>
      </c>
      <c r="C49" s="292" t="s">
        <v>384</v>
      </c>
      <c r="D49" s="296"/>
      <c r="E49" s="297"/>
      <c r="F49" s="297"/>
      <c r="G49" s="298"/>
      <c r="H49" s="298"/>
      <c r="I49" s="200"/>
      <c r="J49" s="199"/>
      <c r="K49" s="199"/>
      <c r="L49" s="201"/>
    </row>
    <row r="50" spans="1:12" s="144" customFormat="1" ht="32.65" customHeight="1" thickBot="1" x14ac:dyDescent="0.3">
      <c r="A50" s="295"/>
      <c r="B50" s="299" t="s">
        <v>325</v>
      </c>
      <c r="C50" s="300" t="s">
        <v>326</v>
      </c>
      <c r="D50" s="301" t="s">
        <v>244</v>
      </c>
      <c r="E50" s="302" t="s">
        <v>197</v>
      </c>
      <c r="F50" s="202"/>
      <c r="G50" s="202"/>
      <c r="H50" s="202"/>
      <c r="I50" s="203"/>
      <c r="J50" s="202"/>
      <c r="K50" s="202"/>
      <c r="L50" s="204"/>
    </row>
    <row r="51" spans="1:12" ht="18.75" thickBot="1" x14ac:dyDescent="0.3">
      <c r="A51" s="143" t="s">
        <v>411</v>
      </c>
      <c r="I51" s="33"/>
    </row>
    <row r="52" spans="1:12" s="1" customFormat="1" ht="48.95" customHeight="1" x14ac:dyDescent="0.25">
      <c r="A52" s="315"/>
      <c r="B52" s="316" t="s">
        <v>357</v>
      </c>
      <c r="C52" s="317" t="s">
        <v>344</v>
      </c>
      <c r="D52" s="318" t="s">
        <v>390</v>
      </c>
      <c r="E52" s="319" t="s">
        <v>393</v>
      </c>
      <c r="F52" s="320" t="s">
        <v>319</v>
      </c>
      <c r="G52" s="320" t="s">
        <v>319</v>
      </c>
      <c r="H52" s="321"/>
      <c r="I52" s="322"/>
      <c r="J52" s="321"/>
      <c r="K52" s="321"/>
      <c r="L52" s="323"/>
    </row>
    <row r="53" spans="1:12" ht="24.4" customHeight="1" x14ac:dyDescent="0.25">
      <c r="A53" s="324"/>
      <c r="B53" s="313" t="s">
        <v>359</v>
      </c>
      <c r="C53" s="314" t="s">
        <v>345</v>
      </c>
      <c r="D53" s="309" t="s">
        <v>390</v>
      </c>
      <c r="E53" s="310" t="s">
        <v>393</v>
      </c>
      <c r="F53" s="311" t="s">
        <v>319</v>
      </c>
      <c r="G53" s="311" t="s">
        <v>319</v>
      </c>
      <c r="H53" s="308"/>
      <c r="I53" s="312"/>
      <c r="J53" s="308"/>
      <c r="K53" s="308"/>
      <c r="L53" s="325"/>
    </row>
    <row r="54" spans="1:12" ht="30.6" customHeight="1" thickBot="1" x14ac:dyDescent="0.3">
      <c r="A54" s="395"/>
      <c r="B54" s="396" t="s">
        <v>360</v>
      </c>
      <c r="C54" s="397" t="s">
        <v>350</v>
      </c>
      <c r="D54" s="398" t="s">
        <v>401</v>
      </c>
      <c r="E54" s="399" t="s">
        <v>408</v>
      </c>
      <c r="F54" s="400" t="s">
        <v>319</v>
      </c>
      <c r="G54" s="400" t="s">
        <v>319</v>
      </c>
      <c r="H54" s="401"/>
      <c r="I54" s="402"/>
      <c r="J54" s="401"/>
      <c r="K54" s="401"/>
      <c r="L54" s="403"/>
    </row>
    <row r="55" spans="1:12" s="330" customFormat="1" ht="49.9" customHeight="1" x14ac:dyDescent="0.25">
      <c r="A55" s="282" t="s">
        <v>362</v>
      </c>
      <c r="B55" s="409" t="s">
        <v>340</v>
      </c>
      <c r="C55" s="410" t="s">
        <v>334</v>
      </c>
      <c r="D55" s="411">
        <v>64152</v>
      </c>
      <c r="E55" s="412" t="s">
        <v>109</v>
      </c>
      <c r="F55" s="411">
        <f>D55+4320</f>
        <v>68472</v>
      </c>
      <c r="G55" s="413" t="s">
        <v>219</v>
      </c>
      <c r="H55" s="413" t="s">
        <v>119</v>
      </c>
      <c r="I55" s="601" t="s">
        <v>43</v>
      </c>
      <c r="J55" s="414"/>
      <c r="K55" s="414"/>
      <c r="L55" s="415"/>
    </row>
    <row r="56" spans="1:12" s="330" customFormat="1" ht="49.9" customHeight="1" x14ac:dyDescent="0.25">
      <c r="A56" s="416"/>
      <c r="B56" s="313" t="s">
        <v>341</v>
      </c>
      <c r="C56" s="314" t="s">
        <v>335</v>
      </c>
      <c r="D56" s="404">
        <v>71520</v>
      </c>
      <c r="E56" s="405" t="s">
        <v>109</v>
      </c>
      <c r="F56" s="404">
        <f>D56+4320</f>
        <v>75840</v>
      </c>
      <c r="G56" s="406" t="s">
        <v>211</v>
      </c>
      <c r="H56" s="406"/>
      <c r="I56" s="602"/>
      <c r="J56" s="407"/>
      <c r="K56" s="407"/>
      <c r="L56" s="417"/>
    </row>
    <row r="57" spans="1:12" s="330" customFormat="1" ht="49.9" customHeight="1" x14ac:dyDescent="0.25">
      <c r="A57" s="416"/>
      <c r="B57" s="313" t="s">
        <v>342</v>
      </c>
      <c r="C57" s="314" t="s">
        <v>336</v>
      </c>
      <c r="D57" s="404">
        <v>111960</v>
      </c>
      <c r="E57" s="405" t="s">
        <v>109</v>
      </c>
      <c r="F57" s="404">
        <f>D57+5040</f>
        <v>117000</v>
      </c>
      <c r="G57" s="406" t="s">
        <v>212</v>
      </c>
      <c r="H57" s="406"/>
      <c r="I57" s="602"/>
      <c r="J57" s="407"/>
      <c r="K57" s="407"/>
      <c r="L57" s="417"/>
    </row>
    <row r="58" spans="1:12" s="330" customFormat="1" ht="49.9" customHeight="1" x14ac:dyDescent="0.25">
      <c r="A58" s="416"/>
      <c r="B58" s="313" t="s">
        <v>343</v>
      </c>
      <c r="C58" s="314" t="s">
        <v>337</v>
      </c>
      <c r="D58" s="408">
        <v>129480</v>
      </c>
      <c r="E58" s="405" t="s">
        <v>109</v>
      </c>
      <c r="F58" s="404">
        <f>D58+9600</f>
        <v>139080</v>
      </c>
      <c r="G58" s="406" t="s">
        <v>213</v>
      </c>
      <c r="H58" s="406"/>
      <c r="I58" s="602"/>
      <c r="J58" s="407"/>
      <c r="K58" s="407"/>
      <c r="L58" s="417"/>
    </row>
    <row r="59" spans="1:12" s="39" customFormat="1" ht="49.9" customHeight="1" x14ac:dyDescent="0.35">
      <c r="A59" s="418"/>
      <c r="B59" s="388" t="s">
        <v>244</v>
      </c>
      <c r="C59" s="389" t="s">
        <v>197</v>
      </c>
      <c r="D59" s="390">
        <v>132000</v>
      </c>
      <c r="E59" s="391" t="s">
        <v>109</v>
      </c>
      <c r="F59" s="392">
        <f>D59+5040</f>
        <v>137040</v>
      </c>
      <c r="G59" s="393" t="s">
        <v>348</v>
      </c>
      <c r="H59" s="387"/>
      <c r="I59" s="386"/>
      <c r="J59" s="182"/>
      <c r="K59" s="387"/>
      <c r="L59" s="419"/>
    </row>
    <row r="60" spans="1:12" s="39" customFormat="1" ht="49.9" customHeight="1" x14ac:dyDescent="0.35">
      <c r="A60" s="418"/>
      <c r="B60" s="388" t="s">
        <v>245</v>
      </c>
      <c r="C60" s="389" t="s">
        <v>198</v>
      </c>
      <c r="D60" s="394">
        <v>154800</v>
      </c>
      <c r="E60" s="391" t="s">
        <v>109</v>
      </c>
      <c r="F60" s="392">
        <f>D60+9600</f>
        <v>164400</v>
      </c>
      <c r="G60" s="393" t="s">
        <v>349</v>
      </c>
      <c r="H60" s="387"/>
      <c r="I60" s="386"/>
      <c r="J60" s="182"/>
      <c r="K60" s="387"/>
      <c r="L60" s="419"/>
    </row>
    <row r="61" spans="1:12" s="39" customFormat="1" ht="21.75" customHeight="1" x14ac:dyDescent="0.35">
      <c r="A61" s="438" t="s">
        <v>468</v>
      </c>
      <c r="B61" s="428"/>
      <c r="C61" s="429"/>
      <c r="D61" s="430"/>
      <c r="E61" s="431"/>
      <c r="F61" s="432"/>
      <c r="G61" s="433"/>
      <c r="H61" s="434"/>
      <c r="I61" s="435"/>
      <c r="J61" s="436"/>
      <c r="K61" s="434"/>
      <c r="L61" s="437"/>
    </row>
    <row r="62" spans="1:12" s="39" customFormat="1" ht="49.9" customHeight="1" thickBot="1" x14ac:dyDescent="0.4">
      <c r="A62" s="420"/>
      <c r="B62" s="421"/>
      <c r="C62" s="422" t="s">
        <v>467</v>
      </c>
      <c r="D62" s="423"/>
      <c r="E62" s="424" t="s">
        <v>109</v>
      </c>
      <c r="F62" s="425"/>
      <c r="G62" s="206"/>
      <c r="H62" s="426"/>
      <c r="I62" s="196"/>
      <c r="J62" s="185"/>
      <c r="K62" s="426"/>
      <c r="L62" s="427"/>
    </row>
    <row r="63" spans="1:12" ht="23.25" x14ac:dyDescent="0.35">
      <c r="A63" s="438" t="s">
        <v>468</v>
      </c>
      <c r="B63" s="428"/>
      <c r="C63" s="429"/>
      <c r="D63" s="430"/>
      <c r="E63" s="431"/>
      <c r="F63" s="432"/>
      <c r="G63" s="433"/>
      <c r="H63" s="434"/>
      <c r="I63" s="435"/>
      <c r="J63" s="436"/>
      <c r="K63" s="434"/>
      <c r="L63" s="437"/>
    </row>
    <row r="64" spans="1:12" ht="47.25" thickBot="1" x14ac:dyDescent="0.4">
      <c r="A64" s="420"/>
      <c r="B64" s="421" t="s">
        <v>205</v>
      </c>
      <c r="C64" s="422" t="s">
        <v>290</v>
      </c>
      <c r="D64" s="423" t="s">
        <v>391</v>
      </c>
      <c r="E64" s="424" t="s">
        <v>395</v>
      </c>
      <c r="F64" s="425"/>
      <c r="G64" s="206"/>
      <c r="H64" s="426"/>
      <c r="I64" s="196"/>
      <c r="J64" s="185"/>
      <c r="K64" s="426"/>
      <c r="L64" s="427"/>
    </row>
  </sheetData>
  <mergeCells count="32">
    <mergeCell ref="D3:E3"/>
    <mergeCell ref="A3:A4"/>
    <mergeCell ref="F3:G3"/>
    <mergeCell ref="H3:H4"/>
    <mergeCell ref="A6:A8"/>
    <mergeCell ref="B3:C3"/>
    <mergeCell ref="L6:L7"/>
    <mergeCell ref="I3:I4"/>
    <mergeCell ref="J3:J4"/>
    <mergeCell ref="K3:K4"/>
    <mergeCell ref="L3:L4"/>
    <mergeCell ref="K6:K8"/>
    <mergeCell ref="K9:K10"/>
    <mergeCell ref="L14:L15"/>
    <mergeCell ref="L12:L13"/>
    <mergeCell ref="A34:A35"/>
    <mergeCell ref="A36:A39"/>
    <mergeCell ref="K23:K24"/>
    <mergeCell ref="H12:H13"/>
    <mergeCell ref="H14:H15"/>
    <mergeCell ref="I14:I15"/>
    <mergeCell ref="J14:J15"/>
    <mergeCell ref="I12:I13"/>
    <mergeCell ref="J12:J13"/>
    <mergeCell ref="K12:K13"/>
    <mergeCell ref="K14:K15"/>
    <mergeCell ref="I55:I58"/>
    <mergeCell ref="L16:L17"/>
    <mergeCell ref="A16:A21"/>
    <mergeCell ref="K16:K17"/>
    <mergeCell ref="J16:J21"/>
    <mergeCell ref="A40:A41"/>
  </mergeCells>
  <pageMargins left="0.7" right="0.7" top="0.75" bottom="0.75" header="0.3" footer="0.3"/>
  <pageSetup paperSize="9" scale="3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7</vt:i4>
      </vt:variant>
    </vt:vector>
  </HeadingPairs>
  <TitlesOfParts>
    <vt:vector size="10" baseType="lpstr">
      <vt:lpstr>Переносные и стационарные</vt:lpstr>
      <vt:lpstr>Дополнительная комплектация</vt:lpstr>
      <vt:lpstr>Модели снятые с производства</vt:lpstr>
      <vt:lpstr>'Дополнительная комплектация'!Print_Area</vt:lpstr>
      <vt:lpstr>'Модели снятые с производства'!Print_Area</vt:lpstr>
      <vt:lpstr>'Переносные и стационарные'!Print_Area</vt:lpstr>
      <vt:lpstr>'Модели снятые с производства'!аваа</vt:lpstr>
      <vt:lpstr>'Дополнительная комплектация'!Область_печати</vt:lpstr>
      <vt:lpstr>'Модели снятые с производства'!Область_печати</vt:lpstr>
      <vt:lpstr>'Переносные и стационарные'!пвапвпа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Михаил</cp:lastModifiedBy>
  <cp:lastPrinted>2023-08-31T14:18:33Z</cp:lastPrinted>
  <dcterms:created xsi:type="dcterms:W3CDTF">2001-09-05T12:04:32Z</dcterms:created>
  <dcterms:modified xsi:type="dcterms:W3CDTF">2023-10-04T12:31:10Z</dcterms:modified>
</cp:coreProperties>
</file>